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How to use" state="visible" r:id="rId4"/>
    <sheet sheetId="2" name="Bookings" state="visible" r:id="rId5"/>
    <sheet sheetId="3" name="Summary" state="visible" r:id="rId6"/>
  </sheets>
  <calcPr calcId="171027" fullCalcOnLoad="1"/>
</workbook>
</file>

<file path=xl/sharedStrings.xml><?xml version="1.0" encoding="utf-8"?>
<sst xmlns="http://schemas.openxmlformats.org/spreadsheetml/2006/main" count="53" uniqueCount="46">
  <si>
    <t>Commissary Booking Schedule</t>
  </si>
  <si>
    <t>A free booking schedule for commissary kitchens: block station time by member with double-booking checks in Google Sheets or Excel.</t>
  </si>
  <si>
    <t>Quick start</t>
  </si>
  <si>
    <t>Open the Bookings tab and replace the sample rows with your own — one row per entry. Formulas fill in automatically for new rows.</t>
  </si>
  <si>
    <t>Book each member into a station with start and end times. Conflict flags any overlap on the same station and day.</t>
  </si>
  <si>
    <t>Mark cancellations Cancelled rather than deleting them; they stop counting toward conflicts.</t>
  </si>
  <si>
    <t>Keep a backup copy before restructuring columns; renaming a header is safe, deleting a column used in formulas is not.</t>
  </si>
  <si>
    <t>Colour key</t>
  </si>
  <si>
    <t>Yellow cells: type your numbers here.</t>
  </si>
  <si>
    <t>Grey cells: calculated automatically. Leave them alone.</t>
  </si>
  <si>
    <t>Red highlight: overdue or below a limit. Needs attention.</t>
  </si>
  <si>
    <t>Amber highlight: getting close. Check soon.</t>
  </si>
  <si>
    <t>Sample rows are examples. Overwrite or delete them. Formulas extend to new rows automatically. Works in Excel and Google Sheets (File → Import).</t>
  </si>
  <si>
    <t>Date</t>
  </si>
  <si>
    <t>Member</t>
  </si>
  <si>
    <t>Station</t>
  </si>
  <si>
    <t>Start</t>
  </si>
  <si>
    <t>End</t>
  </si>
  <si>
    <t>Status</t>
  </si>
  <si>
    <t>Hours</t>
  </si>
  <si>
    <t>Start (min of day)</t>
  </si>
  <si>
    <t>End (min of day)</t>
  </si>
  <si>
    <t>Conflict</t>
  </si>
  <si>
    <t>Fire &amp; Rice Food Truck</t>
  </si>
  <si>
    <t>Kitchen A</t>
  </si>
  <si>
    <t>Confirmed</t>
  </si>
  <si>
    <t>Sweet Tooth Cakes</t>
  </si>
  <si>
    <t>Bakery bay</t>
  </si>
  <si>
    <t>Verde Tamales</t>
  </si>
  <si>
    <t>Requested</t>
  </si>
  <si>
    <t>Coastal Juice Co.</t>
  </si>
  <si>
    <t>Prep table 1</t>
  </si>
  <si>
    <t>Kitchen B</t>
  </si>
  <si>
    <t>Completed</t>
  </si>
  <si>
    <t>Item</t>
  </si>
  <si>
    <t>Value</t>
  </si>
  <si>
    <t>Notes</t>
  </si>
  <si>
    <t>Overview</t>
  </si>
  <si>
    <t>Entries</t>
  </si>
  <si>
    <t>By status</t>
  </si>
  <si>
    <t>Status: Requested</t>
  </si>
  <si>
    <t>Status: Confirmed</t>
  </si>
  <si>
    <t>Status: Completed</t>
  </si>
  <si>
    <t>Status: Cancelled</t>
  </si>
  <si>
    <t>Totals</t>
  </si>
  <si>
    <t>Total hours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</si>
</sst>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mmm d, yyyy"/>
  </numFmts>
  <fonts count="6" x14ac:knownFonts="1">
    <font>
      <color theme="1"/>
      <family val="2"/>
      <sz val="11"/>
      <name val="Calibri"/>
    </font>
    <font>
      <b/>
      <sz val="16"/>
      <name val="Calibri"/>
      <family val="2"/>
    </font>
    <font>
      <b/>
      <sz val="12"/>
      <name val="Calibri"/>
      <family val="2"/>
    </font>
    <font>
      <i/>
      <color rgb="FF6B7280"/>
      <name val="Calibri"/>
      <family val="2"/>
    </font>
    <font>
      <b/>
      <color rgb="FFFFFFFF"/>
      <name val="Calibri"/>
      <family val="2"/>
    </font>
    <font>
      <b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rgb="FFFFF7D6"/>
      </patternFill>
    </fill>
    <fill>
      <patternFill patternType="solid">
        <fgColor rgb="FFF3F4F6"/>
      </patternFill>
    </fill>
    <fill>
      <patternFill patternType="solid">
        <fgColor rgb="FFFEE2E2"/>
      </patternFill>
    </fill>
    <fill>
      <patternFill patternType="solid">
        <fgColor rgb="FFFEF3C7"/>
      </patternFill>
    </fill>
    <fill>
      <patternFill patternType="solid">
        <fgColor rgb="FF1F2937"/>
      </patternFill>
    </fill>
    <fill>
      <patternFill patternType="solid">
        <fgColor rgb="FFE5E7EB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  <xf numFmtId="0" fontId="2" fillId="0" borderId="0" xfId="0" applyFont="1"/>
    <xf numFmtId="0" fontId="0" fillId="0" borderId="0" xfId="0" applyAlignment="1">
      <alignment horizontal="right" vertical="top"/>
    </xf>
    <xf numFmtId="0" fontId="0" fillId="2" borderId="1" xfId="0" applyFill="1" applyBorder="1"/>
    <xf numFmtId="0" fontId="0" fillId="3" borderId="1" xfId="0" applyFill="1" applyBorder="1"/>
    <xf numFmtId="0" fontId="0" fillId="4" borderId="1" xfId="0" applyFill="1" applyBorder="1"/>
    <xf numFmtId="0" fontId="0" fillId="5" borderId="1" xfId="0" applyFill="1" applyBorder="1"/>
    <xf numFmtId="0" fontId="3" fillId="0" borderId="0" xfId="0" applyFont="1" applyAlignment="1">
      <alignment wrapText="1"/>
    </xf>
    <xf numFmtId="0" fontId="4" fillId="6" borderId="0" xfId="0" applyFont="1" applyFill="1" applyAlignment="1">
      <alignment vertical="center" wrapText="1"/>
    </xf>
    <xf numFmtId="164" fontId="0" fillId="0" borderId="0" xfId="0" applyNumberFormat="1"/>
    <xf numFmtId="18" fontId="0" fillId="0" borderId="0" xfId="0" applyNumberFormat="1"/>
    <xf numFmtId="3" fontId="0" fillId="3" borderId="0" xfId="0" applyNumberFormat="1" applyFill="1"/>
    <xf numFmtId="0" fontId="0" fillId="3" borderId="0" xfId="0" applyFill="1"/>
    <xf numFmtId="0" fontId="4" fillId="6" borderId="0" xfId="0" applyFont="1" applyFill="1"/>
    <xf numFmtId="0" fontId="5" fillId="7" borderId="0" xfId="0" applyFont="1" applyFill="1"/>
    <xf numFmtId="0" fontId="0" fillId="7" borderId="0" xfId="0" applyFill="1"/>
    <xf numFmtId="3" fontId="5" fillId="3" borderId="1" xfId="0" applyNumberFormat="1" applyFont="1" applyFill="1" applyBorder="1"/>
  </cellXfs>
  <cellStyles count="1">
    <cellStyle name="Normal" xfId="0" builtinId="0"/>
  </cellStyles>
  <dxfs count="1">
    <dxf>
      <font>
        <color rgb="FF991B1B"/>
        <name val="Calibri"/>
        <family val="2"/>
      </font>
      <fill>
        <patternFill patternType="solid">
          <bgColor rgb="FFFEE2E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2563EB"/>
  </sheetPr>
  <dimension ref="A1:B16"/>
  <sheetFormatPr defaultRowHeight="15" outlineLevelRow="0" outlineLevelCol="0" x14ac:dyDescent="55"/>
  <cols>
    <col min="1" max="1" width="4" customWidth="1"/>
    <col min="2" max="2" width="96" customWidth="1"/>
  </cols>
  <sheetData>
    <row r="1" spans="2:2" x14ac:dyDescent="0.25">
      <c r="B1" s="1" t="s">
        <v>0</v>
      </c>
    </row>
    <row r="2" ht="32" customHeight="1" spans="2:2" x14ac:dyDescent="0.25">
      <c r="B2" s="2" t="s">
        <v>1</v>
      </c>
    </row>
    <row r="4" spans="2:2" x14ac:dyDescent="0.25">
      <c r="B4" s="3" t="s">
        <v>2</v>
      </c>
    </row>
    <row r="5" spans="1:2" x14ac:dyDescent="0.25">
      <c r="A5" s="4">
        <v>1</v>
      </c>
      <c r="B5" s="2" t="s">
        <v>3</v>
      </c>
    </row>
    <row r="6" spans="1:2" x14ac:dyDescent="0.25">
      <c r="A6" s="4">
        <v>2</v>
      </c>
      <c r="B6" s="2" t="s">
        <v>4</v>
      </c>
    </row>
    <row r="7" spans="1:2" x14ac:dyDescent="0.25">
      <c r="A7" s="4">
        <v>3</v>
      </c>
      <c r="B7" s="2" t="s">
        <v>5</v>
      </c>
    </row>
    <row r="8" spans="1:2" x14ac:dyDescent="0.25">
      <c r="A8" s="4">
        <v>4</v>
      </c>
      <c r="B8" s="2" t="s">
        <v>6</v>
      </c>
    </row>
    <row r="10" spans="2:2" x14ac:dyDescent="0.25">
      <c r="B10" s="3" t="s">
        <v>7</v>
      </c>
    </row>
    <row r="11" spans="1:2" x14ac:dyDescent="0.25">
      <c r="A11" s="5"/>
      <c r="B11" t="s">
        <v>8</v>
      </c>
    </row>
    <row r="12" spans="1:2" x14ac:dyDescent="0.25">
      <c r="A12" s="6"/>
      <c r="B12" t="s">
        <v>9</v>
      </c>
    </row>
    <row r="13" spans="1:2" x14ac:dyDescent="0.25">
      <c r="A13" s="7"/>
      <c r="B13" t="s">
        <v>10</v>
      </c>
    </row>
    <row r="14" spans="1:2" x14ac:dyDescent="0.25">
      <c r="A14" s="8"/>
      <c r="B14" t="s">
        <v>11</v>
      </c>
    </row>
    <row r="16" spans="2:2" x14ac:dyDescent="0.25">
      <c r="B16" s="9" t="s">
        <v>12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1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1" width="14" customWidth="1"/>
    <col min="2" max="2" width="24" customWidth="1"/>
    <col min="3" max="3" width="16" customWidth="1"/>
    <col min="4" max="5" width="11" customWidth="1"/>
    <col min="6" max="6" width="16" customWidth="1"/>
    <col min="7" max="7" width="12" customWidth="1"/>
    <col min="8" max="8" width="21" customWidth="1"/>
    <col min="9" max="9" width="19" customWidth="1"/>
    <col min="10" max="10" width="24" customWidth="1"/>
  </cols>
  <sheetData>
    <row r="1" ht="22" customHeight="1" spans="1:10" x14ac:dyDescent="0.25">
      <c r="A1" s="10" t="s">
        <v>13</v>
      </c>
      <c r="B1" s="10" t="s">
        <v>14</v>
      </c>
      <c r="C1" s="10" t="s">
        <v>15</v>
      </c>
      <c r="D1" s="10" t="s">
        <v>16</v>
      </c>
      <c r="E1" s="10" t="s">
        <v>17</v>
      </c>
      <c r="F1" s="10" t="s">
        <v>18</v>
      </c>
      <c r="G1" s="10" t="s">
        <v>19</v>
      </c>
      <c r="H1" s="10" t="s">
        <v>20</v>
      </c>
      <c r="I1" s="10" t="s">
        <v>21</v>
      </c>
      <c r="J1" s="10" t="s">
        <v>22</v>
      </c>
    </row>
    <row r="2" spans="1:10" x14ac:dyDescent="0.25">
      <c r="A2" s="11">
        <v>46309</v>
      </c>
      <c r="B2" t="s">
        <v>23</v>
      </c>
      <c r="C2" t="s">
        <v>24</v>
      </c>
      <c r="D2" s="12">
        <v>0.25</v>
      </c>
      <c r="E2" s="12">
        <v>0.4166666666666667</v>
      </c>
      <c r="F2" t="s">
        <v>25</v>
      </c>
      <c r="G2" s="13">
        <f>IF($A2="","",ROUND(((E2-D2)*24),2))</f>
        <v>4</v>
      </c>
      <c r="H2" s="13">
        <f>IF($A2="","",ROUND((D2*1440),0))</f>
        <v>360</v>
      </c>
      <c r="I2" s="13">
        <f>IF($A2="","",ROUND((E2*1440),0))</f>
        <v>600</v>
      </c>
      <c r="J2" s="14" t="str">
        <f>IF($A2="","",IF((F2="Cancelled"),"",IF((COUNTIFS('Bookings'!$A$2:$A$201,A2,'Bookings'!$C$2:$C$201,C2,'Bookings'!$H$2:$H$201,("&lt;"&amp;I2),'Bookings'!$I$2:$I$201,("&gt;"&amp;H2),'Bookings'!$F$2:$F$201,"&lt;&gt;Cancelled")&gt;1),"Double-booked","")))</f>
        <v>Double-booked</v>
      </c>
    </row>
    <row r="3" spans="1:10" x14ac:dyDescent="0.25">
      <c r="A3" s="11">
        <v>46309</v>
      </c>
      <c r="B3" t="s">
        <v>26</v>
      </c>
      <c r="C3" t="s">
        <v>27</v>
      </c>
      <c r="D3" s="12">
        <v>0.20833333333333334</v>
      </c>
      <c r="E3" s="12">
        <v>0.4583333333333333</v>
      </c>
      <c r="F3" t="s">
        <v>25</v>
      </c>
      <c r="G3" s="13">
        <f>IF($A3="","",ROUND(((E3-D3)*24),2))</f>
        <v>6</v>
      </c>
      <c r="H3" s="13">
        <f>IF($A3="","",ROUND((D3*1440),0))</f>
        <v>300</v>
      </c>
      <c r="I3" s="13">
        <f>IF($A3="","",ROUND((E3*1440),0))</f>
        <v>660</v>
      </c>
      <c r="J3" s="14" t="str">
        <f>IF($A3="","",IF((F3="Cancelled"),"",IF((COUNTIFS('Bookings'!$A$2:$A$201,A3,'Bookings'!$C$2:$C$201,C3,'Bookings'!$H$2:$H$201,("&lt;"&amp;I3),'Bookings'!$I$2:$I$201,("&gt;"&amp;H3),'Bookings'!$F$2:$F$201,"&lt;&gt;Cancelled")&gt;1),"Double-booked","")))</f>
        <v/>
      </c>
    </row>
    <row r="4" spans="1:10" x14ac:dyDescent="0.25">
      <c r="A4" s="11">
        <v>46309</v>
      </c>
      <c r="B4" t="s">
        <v>28</v>
      </c>
      <c r="C4" t="s">
        <v>24</v>
      </c>
      <c r="D4" s="12">
        <v>0.375</v>
      </c>
      <c r="E4" s="12">
        <v>0.5416666666666666</v>
      </c>
      <c r="F4" t="s">
        <v>29</v>
      </c>
      <c r="G4" s="13">
        <f>IF($A4="","",ROUND(((E4-D4)*24),2))</f>
        <v>4</v>
      </c>
      <c r="H4" s="13">
        <f>IF($A4="","",ROUND((D4*1440),0))</f>
        <v>540</v>
      </c>
      <c r="I4" s="13">
        <f>IF($A4="","",ROUND((E4*1440),0))</f>
        <v>780</v>
      </c>
      <c r="J4" s="14" t="str">
        <f>IF($A4="","",IF((F4="Cancelled"),"",IF((COUNTIFS('Bookings'!$A$2:$A$201,A4,'Bookings'!$C$2:$C$201,C4,'Bookings'!$H$2:$H$201,("&lt;"&amp;I4),'Bookings'!$I$2:$I$201,("&gt;"&amp;H4),'Bookings'!$F$2:$F$201,"&lt;&gt;Cancelled")&gt;1),"Double-booked","")))</f>
        <v>Double-booked</v>
      </c>
    </row>
    <row r="5" spans="1:10" x14ac:dyDescent="0.25">
      <c r="A5" s="11">
        <v>46309</v>
      </c>
      <c r="B5" t="s">
        <v>30</v>
      </c>
      <c r="C5" t="s">
        <v>31</v>
      </c>
      <c r="D5" s="12">
        <v>0.2916666666666667</v>
      </c>
      <c r="E5" s="12">
        <v>0.3958333333333333</v>
      </c>
      <c r="F5" t="s">
        <v>25</v>
      </c>
      <c r="G5" s="13">
        <f>IF($A5="","",ROUND(((E5-D5)*24),2))</f>
        <v>2.5</v>
      </c>
      <c r="H5" s="13">
        <f>IF($A5="","",ROUND((D5*1440),0))</f>
        <v>420</v>
      </c>
      <c r="I5" s="13">
        <f>IF($A5="","",ROUND((E5*1440),0))</f>
        <v>570</v>
      </c>
      <c r="J5" s="14" t="str">
        <f>IF($A5="","",IF((F5="Cancelled"),"",IF((COUNTIFS('Bookings'!$A$2:$A$201,A5,'Bookings'!$C$2:$C$201,C5,'Bookings'!$H$2:$H$201,("&lt;"&amp;I5),'Bookings'!$I$2:$I$201,("&gt;"&amp;H5),'Bookings'!$F$2:$F$201,"&lt;&gt;Cancelled")&gt;1),"Double-booked","")))</f>
        <v/>
      </c>
    </row>
    <row r="6" spans="1:10" x14ac:dyDescent="0.25">
      <c r="A6" s="11">
        <v>46310</v>
      </c>
      <c r="B6" t="s">
        <v>23</v>
      </c>
      <c r="C6" t="s">
        <v>32</v>
      </c>
      <c r="D6" s="12">
        <v>0.25</v>
      </c>
      <c r="E6" s="12">
        <v>0.4166666666666667</v>
      </c>
      <c r="F6" t="s">
        <v>25</v>
      </c>
      <c r="G6" s="13">
        <f>IF($A6="","",ROUND(((E6-D6)*24),2))</f>
        <v>4</v>
      </c>
      <c r="H6" s="13">
        <f>IF($A6="","",ROUND((D6*1440),0))</f>
        <v>360</v>
      </c>
      <c r="I6" s="13">
        <f>IF($A6="","",ROUND((E6*1440),0))</f>
        <v>600</v>
      </c>
      <c r="J6" s="14" t="str">
        <f>IF($A6="","",IF((F6="Cancelled"),"",IF((COUNTIFS('Bookings'!$A$2:$A$201,A6,'Bookings'!$C$2:$C$201,C6,'Bookings'!$H$2:$H$201,("&lt;"&amp;I6),'Bookings'!$I$2:$I$201,("&gt;"&amp;H6),'Bookings'!$F$2:$F$201,"&lt;&gt;Cancelled")&gt;1),"Double-booked","")))</f>
        <v/>
      </c>
    </row>
    <row r="7" spans="1:10" x14ac:dyDescent="0.25">
      <c r="A7" s="11">
        <v>46307</v>
      </c>
      <c r="B7" t="s">
        <v>28</v>
      </c>
      <c r="C7" t="s">
        <v>24</v>
      </c>
      <c r="D7" s="12">
        <v>0.3333333333333333</v>
      </c>
      <c r="E7" s="12">
        <v>0.5</v>
      </c>
      <c r="F7" t="s">
        <v>33</v>
      </c>
      <c r="G7" s="13">
        <f>IF($A7="","",ROUND(((E7-D7)*24),2))</f>
        <v>4</v>
      </c>
      <c r="H7" s="13">
        <f>IF($A7="","",ROUND((D7*1440),0))</f>
        <v>480</v>
      </c>
      <c r="I7" s="13">
        <f>IF($A7="","",ROUND((E7*1440),0))</f>
        <v>720</v>
      </c>
      <c r="J7" s="14" t="str">
        <f>IF($A7="","",IF((F7="Cancelled"),"",IF((COUNTIFS('Bookings'!$A$2:$A$201,A7,'Bookings'!$C$2:$C$201,C7,'Bookings'!$H$2:$H$201,("&lt;"&amp;I7),'Bookings'!$I$2:$I$201,("&gt;"&amp;H7),'Bookings'!$F$2:$F$201,"&lt;&gt;Cancelled")&gt;1),"Double-booked","")))</f>
        <v/>
      </c>
    </row>
    <row r="8" spans="1:10" x14ac:dyDescent="0.25">
      <c r="A8" s="11"/>
      <c r="D8" s="12"/>
      <c r="E8" s="12"/>
      <c r="G8" s="13" t="str">
        <f>IF($A8="","",ROUND(((E8-D8)*24),2))</f>
        <v/>
      </c>
      <c r="H8" s="13" t="str">
        <f>IF($A8="","",ROUND((D8*1440),0))</f>
        <v/>
      </c>
      <c r="I8" s="13" t="str">
        <f>IF($A8="","",ROUND((E8*1440),0))</f>
        <v/>
      </c>
      <c r="J8" s="14" t="str">
        <f>IF($A8="","",IF((F8="Cancelled"),"",IF((COUNTIFS('Bookings'!$A$2:$A$201,A8,'Bookings'!$C$2:$C$201,C8,'Bookings'!$H$2:$H$201,("&lt;"&amp;I8),'Bookings'!$I$2:$I$201,("&gt;"&amp;H8),'Bookings'!$F$2:$F$201,"&lt;&gt;Cancelled")&gt;1),"Double-booked","")))</f>
        <v/>
      </c>
    </row>
    <row r="9" spans="1:10" x14ac:dyDescent="0.25">
      <c r="A9" s="11"/>
      <c r="D9" s="12"/>
      <c r="E9" s="12"/>
      <c r="G9" s="13" t="str">
        <f>IF($A9="","",ROUND(((E9-D9)*24),2))</f>
        <v/>
      </c>
      <c r="H9" s="13" t="str">
        <f>IF($A9="","",ROUND((D9*1440),0))</f>
        <v/>
      </c>
      <c r="I9" s="13" t="str">
        <f>IF($A9="","",ROUND((E9*1440),0))</f>
        <v/>
      </c>
      <c r="J9" s="14" t="str">
        <f>IF($A9="","",IF((F9="Cancelled"),"",IF((COUNTIFS('Bookings'!$A$2:$A$201,A9,'Bookings'!$C$2:$C$201,C9,'Bookings'!$H$2:$H$201,("&lt;"&amp;I9),'Bookings'!$I$2:$I$201,("&gt;"&amp;H9),'Bookings'!$F$2:$F$201,"&lt;&gt;Cancelled")&gt;1),"Double-booked","")))</f>
        <v/>
      </c>
    </row>
    <row r="10" spans="1:10" x14ac:dyDescent="0.25">
      <c r="A10" s="11"/>
      <c r="D10" s="12"/>
      <c r="E10" s="12"/>
      <c r="G10" s="13" t="str">
        <f>IF($A10="","",ROUND(((E10-D10)*24),2))</f>
        <v/>
      </c>
      <c r="H10" s="13" t="str">
        <f>IF($A10="","",ROUND((D10*1440),0))</f>
        <v/>
      </c>
      <c r="I10" s="13" t="str">
        <f>IF($A10="","",ROUND((E10*1440),0))</f>
        <v/>
      </c>
      <c r="J10" s="14" t="str">
        <f>IF($A10="","",IF((F10="Cancelled"),"",IF((COUNTIFS('Bookings'!$A$2:$A$201,A10,'Bookings'!$C$2:$C$201,C10,'Bookings'!$H$2:$H$201,("&lt;"&amp;I10),'Bookings'!$I$2:$I$201,("&gt;"&amp;H10),'Bookings'!$F$2:$F$201,"&lt;&gt;Cancelled")&gt;1),"Double-booked","")))</f>
        <v/>
      </c>
    </row>
    <row r="11" spans="1:10" x14ac:dyDescent="0.25">
      <c r="A11" s="11"/>
      <c r="D11" s="12"/>
      <c r="E11" s="12"/>
      <c r="G11" s="13" t="str">
        <f>IF($A11="","",ROUND(((E11-D11)*24),2))</f>
        <v/>
      </c>
      <c r="H11" s="13" t="str">
        <f>IF($A11="","",ROUND((D11*1440),0))</f>
        <v/>
      </c>
      <c r="I11" s="13" t="str">
        <f>IF($A11="","",ROUND((E11*1440),0))</f>
        <v/>
      </c>
      <c r="J11" s="14" t="str">
        <f>IF($A11="","",IF((F11="Cancelled"),"",IF((COUNTIFS('Bookings'!$A$2:$A$201,A11,'Bookings'!$C$2:$C$201,C11,'Bookings'!$H$2:$H$201,("&lt;"&amp;I11),'Bookings'!$I$2:$I$201,("&gt;"&amp;H11),'Bookings'!$F$2:$F$201,"&lt;&gt;Cancelled")&gt;1),"Double-booked","")))</f>
        <v/>
      </c>
    </row>
    <row r="12" spans="1:10" x14ac:dyDescent="0.25">
      <c r="A12" s="11"/>
      <c r="D12" s="12"/>
      <c r="E12" s="12"/>
      <c r="G12" s="13" t="str">
        <f>IF($A12="","",ROUND(((E12-D12)*24),2))</f>
        <v/>
      </c>
      <c r="H12" s="13" t="str">
        <f>IF($A12="","",ROUND((D12*1440),0))</f>
        <v/>
      </c>
      <c r="I12" s="13" t="str">
        <f>IF($A12="","",ROUND((E12*1440),0))</f>
        <v/>
      </c>
      <c r="J12" s="14" t="str">
        <f>IF($A12="","",IF((F12="Cancelled"),"",IF((COUNTIFS('Bookings'!$A$2:$A$201,A12,'Bookings'!$C$2:$C$201,C12,'Bookings'!$H$2:$H$201,("&lt;"&amp;I12),'Bookings'!$I$2:$I$201,("&gt;"&amp;H12),'Bookings'!$F$2:$F$201,"&lt;&gt;Cancelled")&gt;1),"Double-booked","")))</f>
        <v/>
      </c>
    </row>
    <row r="13" spans="1:10" x14ac:dyDescent="0.25">
      <c r="A13" s="11"/>
      <c r="D13" s="12"/>
      <c r="E13" s="12"/>
      <c r="G13" s="13" t="str">
        <f>IF($A13="","",ROUND(((E13-D13)*24),2))</f>
        <v/>
      </c>
      <c r="H13" s="13" t="str">
        <f>IF($A13="","",ROUND((D13*1440),0))</f>
        <v/>
      </c>
      <c r="I13" s="13" t="str">
        <f>IF($A13="","",ROUND((E13*1440),0))</f>
        <v/>
      </c>
      <c r="J13" s="14" t="str">
        <f>IF($A13="","",IF((F13="Cancelled"),"",IF((COUNTIFS('Bookings'!$A$2:$A$201,A13,'Bookings'!$C$2:$C$201,C13,'Bookings'!$H$2:$H$201,("&lt;"&amp;I13),'Bookings'!$I$2:$I$201,("&gt;"&amp;H13),'Bookings'!$F$2:$F$201,"&lt;&gt;Cancelled")&gt;1),"Double-booked","")))</f>
        <v/>
      </c>
    </row>
    <row r="14" spans="1:10" x14ac:dyDescent="0.25">
      <c r="A14" s="11"/>
      <c r="D14" s="12"/>
      <c r="E14" s="12"/>
      <c r="G14" s="13" t="str">
        <f>IF($A14="","",ROUND(((E14-D14)*24),2))</f>
        <v/>
      </c>
      <c r="H14" s="13" t="str">
        <f>IF($A14="","",ROUND((D14*1440),0))</f>
        <v/>
      </c>
      <c r="I14" s="13" t="str">
        <f>IF($A14="","",ROUND((E14*1440),0))</f>
        <v/>
      </c>
      <c r="J14" s="14" t="str">
        <f>IF($A14="","",IF((F14="Cancelled"),"",IF((COUNTIFS('Bookings'!$A$2:$A$201,A14,'Bookings'!$C$2:$C$201,C14,'Bookings'!$H$2:$H$201,("&lt;"&amp;I14),'Bookings'!$I$2:$I$201,("&gt;"&amp;H14),'Bookings'!$F$2:$F$201,"&lt;&gt;Cancelled")&gt;1),"Double-booked","")))</f>
        <v/>
      </c>
    </row>
    <row r="15" spans="1:10" x14ac:dyDescent="0.25">
      <c r="A15" s="11"/>
      <c r="D15" s="12"/>
      <c r="E15" s="12"/>
      <c r="G15" s="13" t="str">
        <f>IF($A15="","",ROUND(((E15-D15)*24),2))</f>
        <v/>
      </c>
      <c r="H15" s="13" t="str">
        <f>IF($A15="","",ROUND((D15*1440),0))</f>
        <v/>
      </c>
      <c r="I15" s="13" t="str">
        <f>IF($A15="","",ROUND((E15*1440),0))</f>
        <v/>
      </c>
      <c r="J15" s="14" t="str">
        <f>IF($A15="","",IF((F15="Cancelled"),"",IF((COUNTIFS('Bookings'!$A$2:$A$201,A15,'Bookings'!$C$2:$C$201,C15,'Bookings'!$H$2:$H$201,("&lt;"&amp;I15),'Bookings'!$I$2:$I$201,("&gt;"&amp;H15),'Bookings'!$F$2:$F$201,"&lt;&gt;Cancelled")&gt;1),"Double-booked","")))</f>
        <v/>
      </c>
    </row>
    <row r="16" spans="1:10" x14ac:dyDescent="0.25">
      <c r="A16" s="11"/>
      <c r="D16" s="12"/>
      <c r="E16" s="12"/>
      <c r="G16" s="13" t="str">
        <f>IF($A16="","",ROUND(((E16-D16)*24),2))</f>
        <v/>
      </c>
      <c r="H16" s="13" t="str">
        <f>IF($A16="","",ROUND((D16*1440),0))</f>
        <v/>
      </c>
      <c r="I16" s="13" t="str">
        <f>IF($A16="","",ROUND((E16*1440),0))</f>
        <v/>
      </c>
      <c r="J16" s="14" t="str">
        <f>IF($A16="","",IF((F16="Cancelled"),"",IF((COUNTIFS('Bookings'!$A$2:$A$201,A16,'Bookings'!$C$2:$C$201,C16,'Bookings'!$H$2:$H$201,("&lt;"&amp;I16),'Bookings'!$I$2:$I$201,("&gt;"&amp;H16),'Bookings'!$F$2:$F$201,"&lt;&gt;Cancelled")&gt;1),"Double-booked","")))</f>
        <v/>
      </c>
    </row>
    <row r="17" spans="1:10" x14ac:dyDescent="0.25">
      <c r="A17" s="11"/>
      <c r="D17" s="12"/>
      <c r="E17" s="12"/>
      <c r="G17" s="13" t="str">
        <f>IF($A17="","",ROUND(((E17-D17)*24),2))</f>
        <v/>
      </c>
      <c r="H17" s="13" t="str">
        <f>IF($A17="","",ROUND((D17*1440),0))</f>
        <v/>
      </c>
      <c r="I17" s="13" t="str">
        <f>IF($A17="","",ROUND((E17*1440),0))</f>
        <v/>
      </c>
      <c r="J17" s="14" t="str">
        <f>IF($A17="","",IF((F17="Cancelled"),"",IF((COUNTIFS('Bookings'!$A$2:$A$201,A17,'Bookings'!$C$2:$C$201,C17,'Bookings'!$H$2:$H$201,("&lt;"&amp;I17),'Bookings'!$I$2:$I$201,("&gt;"&amp;H17),'Bookings'!$F$2:$F$201,"&lt;&gt;Cancelled")&gt;1),"Double-booked","")))</f>
        <v/>
      </c>
    </row>
    <row r="18" spans="1:10" x14ac:dyDescent="0.25">
      <c r="A18" s="11"/>
      <c r="D18" s="12"/>
      <c r="E18" s="12"/>
      <c r="G18" s="13" t="str">
        <f>IF($A18="","",ROUND(((E18-D18)*24),2))</f>
        <v/>
      </c>
      <c r="H18" s="13" t="str">
        <f>IF($A18="","",ROUND((D18*1440),0))</f>
        <v/>
      </c>
      <c r="I18" s="13" t="str">
        <f>IF($A18="","",ROUND((E18*1440),0))</f>
        <v/>
      </c>
      <c r="J18" s="14" t="str">
        <f>IF($A18="","",IF((F18="Cancelled"),"",IF((COUNTIFS('Bookings'!$A$2:$A$201,A18,'Bookings'!$C$2:$C$201,C18,'Bookings'!$H$2:$H$201,("&lt;"&amp;I18),'Bookings'!$I$2:$I$201,("&gt;"&amp;H18),'Bookings'!$F$2:$F$201,"&lt;&gt;Cancelled")&gt;1),"Double-booked","")))</f>
        <v/>
      </c>
    </row>
    <row r="19" spans="1:10" x14ac:dyDescent="0.25">
      <c r="A19" s="11"/>
      <c r="D19" s="12"/>
      <c r="E19" s="12"/>
      <c r="G19" s="13" t="str">
        <f>IF($A19="","",ROUND(((E19-D19)*24),2))</f>
        <v/>
      </c>
      <c r="H19" s="13" t="str">
        <f>IF($A19="","",ROUND((D19*1440),0))</f>
        <v/>
      </c>
      <c r="I19" s="13" t="str">
        <f>IF($A19="","",ROUND((E19*1440),0))</f>
        <v/>
      </c>
      <c r="J19" s="14" t="str">
        <f>IF($A19="","",IF((F19="Cancelled"),"",IF((COUNTIFS('Bookings'!$A$2:$A$201,A19,'Bookings'!$C$2:$C$201,C19,'Bookings'!$H$2:$H$201,("&lt;"&amp;I19),'Bookings'!$I$2:$I$201,("&gt;"&amp;H19),'Bookings'!$F$2:$F$201,"&lt;&gt;Cancelled")&gt;1),"Double-booked","")))</f>
        <v/>
      </c>
    </row>
    <row r="20" spans="1:10" x14ac:dyDescent="0.25">
      <c r="A20" s="11"/>
      <c r="D20" s="12"/>
      <c r="E20" s="12"/>
      <c r="G20" s="13" t="str">
        <f>IF($A20="","",ROUND(((E20-D20)*24),2))</f>
        <v/>
      </c>
      <c r="H20" s="13" t="str">
        <f>IF($A20="","",ROUND((D20*1440),0))</f>
        <v/>
      </c>
      <c r="I20" s="13" t="str">
        <f>IF($A20="","",ROUND((E20*1440),0))</f>
        <v/>
      </c>
      <c r="J20" s="14" t="str">
        <f>IF($A20="","",IF((F20="Cancelled"),"",IF((COUNTIFS('Bookings'!$A$2:$A$201,A20,'Bookings'!$C$2:$C$201,C20,'Bookings'!$H$2:$H$201,("&lt;"&amp;I20),'Bookings'!$I$2:$I$201,("&gt;"&amp;H20),'Bookings'!$F$2:$F$201,"&lt;&gt;Cancelled")&gt;1),"Double-booked","")))</f>
        <v/>
      </c>
    </row>
    <row r="21" spans="1:10" x14ac:dyDescent="0.25">
      <c r="A21" s="11"/>
      <c r="D21" s="12"/>
      <c r="E21" s="12"/>
      <c r="G21" s="13" t="str">
        <f>IF($A21="","",ROUND(((E21-D21)*24),2))</f>
        <v/>
      </c>
      <c r="H21" s="13" t="str">
        <f>IF($A21="","",ROUND((D21*1440),0))</f>
        <v/>
      </c>
      <c r="I21" s="13" t="str">
        <f>IF($A21="","",ROUND((E21*1440),0))</f>
        <v/>
      </c>
      <c r="J21" s="14" t="str">
        <f>IF($A21="","",IF((F21="Cancelled"),"",IF((COUNTIFS('Bookings'!$A$2:$A$201,A21,'Bookings'!$C$2:$C$201,C21,'Bookings'!$H$2:$H$201,("&lt;"&amp;I21),'Bookings'!$I$2:$I$201,("&gt;"&amp;H21),'Bookings'!$F$2:$F$201,"&lt;&gt;Cancelled")&gt;1),"Double-booked","")))</f>
        <v/>
      </c>
    </row>
    <row r="22" spans="1:10" x14ac:dyDescent="0.25">
      <c r="A22" s="11"/>
      <c r="D22" s="12"/>
      <c r="E22" s="12"/>
      <c r="G22" s="13" t="str">
        <f>IF($A22="","",ROUND(((E22-D22)*24),2))</f>
        <v/>
      </c>
      <c r="H22" s="13" t="str">
        <f>IF($A22="","",ROUND((D22*1440),0))</f>
        <v/>
      </c>
      <c r="I22" s="13" t="str">
        <f>IF($A22="","",ROUND((E22*1440),0))</f>
        <v/>
      </c>
      <c r="J22" s="14" t="str">
        <f>IF($A22="","",IF((F22="Cancelled"),"",IF((COUNTIFS('Bookings'!$A$2:$A$201,A22,'Bookings'!$C$2:$C$201,C22,'Bookings'!$H$2:$H$201,("&lt;"&amp;I22),'Bookings'!$I$2:$I$201,("&gt;"&amp;H22),'Bookings'!$F$2:$F$201,"&lt;&gt;Cancelled")&gt;1),"Double-booked","")))</f>
        <v/>
      </c>
    </row>
    <row r="23" spans="1:10" x14ac:dyDescent="0.25">
      <c r="A23" s="11"/>
      <c r="D23" s="12"/>
      <c r="E23" s="12"/>
      <c r="G23" s="13" t="str">
        <f>IF($A23="","",ROUND(((E23-D23)*24),2))</f>
        <v/>
      </c>
      <c r="H23" s="13" t="str">
        <f>IF($A23="","",ROUND((D23*1440),0))</f>
        <v/>
      </c>
      <c r="I23" s="13" t="str">
        <f>IF($A23="","",ROUND((E23*1440),0))</f>
        <v/>
      </c>
      <c r="J23" s="14" t="str">
        <f>IF($A23="","",IF((F23="Cancelled"),"",IF((COUNTIFS('Bookings'!$A$2:$A$201,A23,'Bookings'!$C$2:$C$201,C23,'Bookings'!$H$2:$H$201,("&lt;"&amp;I23),'Bookings'!$I$2:$I$201,("&gt;"&amp;H23),'Bookings'!$F$2:$F$201,"&lt;&gt;Cancelled")&gt;1),"Double-booked","")))</f>
        <v/>
      </c>
    </row>
    <row r="24" spans="1:10" x14ac:dyDescent="0.25">
      <c r="A24" s="11"/>
      <c r="D24" s="12"/>
      <c r="E24" s="12"/>
      <c r="G24" s="13" t="str">
        <f>IF($A24="","",ROUND(((E24-D24)*24),2))</f>
        <v/>
      </c>
      <c r="H24" s="13" t="str">
        <f>IF($A24="","",ROUND((D24*1440),0))</f>
        <v/>
      </c>
      <c r="I24" s="13" t="str">
        <f>IF($A24="","",ROUND((E24*1440),0))</f>
        <v/>
      </c>
      <c r="J24" s="14" t="str">
        <f>IF($A24="","",IF((F24="Cancelled"),"",IF((COUNTIFS('Bookings'!$A$2:$A$201,A24,'Bookings'!$C$2:$C$201,C24,'Bookings'!$H$2:$H$201,("&lt;"&amp;I24),'Bookings'!$I$2:$I$201,("&gt;"&amp;H24),'Bookings'!$F$2:$F$201,"&lt;&gt;Cancelled")&gt;1),"Double-booked","")))</f>
        <v/>
      </c>
    </row>
    <row r="25" spans="1:10" x14ac:dyDescent="0.25">
      <c r="A25" s="11"/>
      <c r="D25" s="12"/>
      <c r="E25" s="12"/>
      <c r="G25" s="13" t="str">
        <f>IF($A25="","",ROUND(((E25-D25)*24),2))</f>
        <v/>
      </c>
      <c r="H25" s="13" t="str">
        <f>IF($A25="","",ROUND((D25*1440),0))</f>
        <v/>
      </c>
      <c r="I25" s="13" t="str">
        <f>IF($A25="","",ROUND((E25*1440),0))</f>
        <v/>
      </c>
      <c r="J25" s="14" t="str">
        <f>IF($A25="","",IF((F25="Cancelled"),"",IF((COUNTIFS('Bookings'!$A$2:$A$201,A25,'Bookings'!$C$2:$C$201,C25,'Bookings'!$H$2:$H$201,("&lt;"&amp;I25),'Bookings'!$I$2:$I$201,("&gt;"&amp;H25),'Bookings'!$F$2:$F$201,"&lt;&gt;Cancelled")&gt;1),"Double-booked","")))</f>
        <v/>
      </c>
    </row>
    <row r="26" spans="1:10" x14ac:dyDescent="0.25">
      <c r="A26" s="11"/>
      <c r="D26" s="12"/>
      <c r="E26" s="12"/>
      <c r="G26" s="13" t="str">
        <f>IF($A26="","",ROUND(((E26-D26)*24),2))</f>
        <v/>
      </c>
      <c r="H26" s="13" t="str">
        <f>IF($A26="","",ROUND((D26*1440),0))</f>
        <v/>
      </c>
      <c r="I26" s="13" t="str">
        <f>IF($A26="","",ROUND((E26*1440),0))</f>
        <v/>
      </c>
      <c r="J26" s="14" t="str">
        <f>IF($A26="","",IF((F26="Cancelled"),"",IF((COUNTIFS('Bookings'!$A$2:$A$201,A26,'Bookings'!$C$2:$C$201,C26,'Bookings'!$H$2:$H$201,("&lt;"&amp;I26),'Bookings'!$I$2:$I$201,("&gt;"&amp;H26),'Bookings'!$F$2:$F$201,"&lt;&gt;Cancelled")&gt;1),"Double-booked","")))</f>
        <v/>
      </c>
    </row>
    <row r="27" spans="1:10" x14ac:dyDescent="0.25">
      <c r="A27" s="11"/>
      <c r="D27" s="12"/>
      <c r="E27" s="12"/>
      <c r="G27" s="13" t="str">
        <f>IF($A27="","",ROUND(((E27-D27)*24),2))</f>
        <v/>
      </c>
      <c r="H27" s="13" t="str">
        <f>IF($A27="","",ROUND((D27*1440),0))</f>
        <v/>
      </c>
      <c r="I27" s="13" t="str">
        <f>IF($A27="","",ROUND((E27*1440),0))</f>
        <v/>
      </c>
      <c r="J27" s="14" t="str">
        <f>IF($A27="","",IF((F27="Cancelled"),"",IF((COUNTIFS('Bookings'!$A$2:$A$201,A27,'Bookings'!$C$2:$C$201,C27,'Bookings'!$H$2:$H$201,("&lt;"&amp;I27),'Bookings'!$I$2:$I$201,("&gt;"&amp;H27),'Bookings'!$F$2:$F$201,"&lt;&gt;Cancelled")&gt;1),"Double-booked","")))</f>
        <v/>
      </c>
    </row>
    <row r="28" spans="1:10" x14ac:dyDescent="0.25">
      <c r="A28" s="11"/>
      <c r="D28" s="12"/>
      <c r="E28" s="12"/>
      <c r="G28" s="13" t="str">
        <f>IF($A28="","",ROUND(((E28-D28)*24),2))</f>
        <v/>
      </c>
      <c r="H28" s="13" t="str">
        <f>IF($A28="","",ROUND((D28*1440),0))</f>
        <v/>
      </c>
      <c r="I28" s="13" t="str">
        <f>IF($A28="","",ROUND((E28*1440),0))</f>
        <v/>
      </c>
      <c r="J28" s="14" t="str">
        <f>IF($A28="","",IF((F28="Cancelled"),"",IF((COUNTIFS('Bookings'!$A$2:$A$201,A28,'Bookings'!$C$2:$C$201,C28,'Bookings'!$H$2:$H$201,("&lt;"&amp;I28),'Bookings'!$I$2:$I$201,("&gt;"&amp;H28),'Bookings'!$F$2:$F$201,"&lt;&gt;Cancelled")&gt;1),"Double-booked","")))</f>
        <v/>
      </c>
    </row>
    <row r="29" spans="1:10" x14ac:dyDescent="0.25">
      <c r="A29" s="11"/>
      <c r="D29" s="12"/>
      <c r="E29" s="12"/>
      <c r="G29" s="13" t="str">
        <f>IF($A29="","",ROUND(((E29-D29)*24),2))</f>
        <v/>
      </c>
      <c r="H29" s="13" t="str">
        <f>IF($A29="","",ROUND((D29*1440),0))</f>
        <v/>
      </c>
      <c r="I29" s="13" t="str">
        <f>IF($A29="","",ROUND((E29*1440),0))</f>
        <v/>
      </c>
      <c r="J29" s="14" t="str">
        <f>IF($A29="","",IF((F29="Cancelled"),"",IF((COUNTIFS('Bookings'!$A$2:$A$201,A29,'Bookings'!$C$2:$C$201,C29,'Bookings'!$H$2:$H$201,("&lt;"&amp;I29),'Bookings'!$I$2:$I$201,("&gt;"&amp;H29),'Bookings'!$F$2:$F$201,"&lt;&gt;Cancelled")&gt;1),"Double-booked","")))</f>
        <v/>
      </c>
    </row>
    <row r="30" spans="1:10" x14ac:dyDescent="0.25">
      <c r="A30" s="11"/>
      <c r="D30" s="12"/>
      <c r="E30" s="12"/>
      <c r="G30" s="13" t="str">
        <f>IF($A30="","",ROUND(((E30-D30)*24),2))</f>
        <v/>
      </c>
      <c r="H30" s="13" t="str">
        <f>IF($A30="","",ROUND((D30*1440),0))</f>
        <v/>
      </c>
      <c r="I30" s="13" t="str">
        <f>IF($A30="","",ROUND((E30*1440),0))</f>
        <v/>
      </c>
      <c r="J30" s="14" t="str">
        <f>IF($A30="","",IF((F30="Cancelled"),"",IF((COUNTIFS('Bookings'!$A$2:$A$201,A30,'Bookings'!$C$2:$C$201,C30,'Bookings'!$H$2:$H$201,("&lt;"&amp;I30),'Bookings'!$I$2:$I$201,("&gt;"&amp;H30),'Bookings'!$F$2:$F$201,"&lt;&gt;Cancelled")&gt;1),"Double-booked","")))</f>
        <v/>
      </c>
    </row>
    <row r="31" spans="1:10" x14ac:dyDescent="0.25">
      <c r="A31" s="11"/>
      <c r="D31" s="12"/>
      <c r="E31" s="12"/>
      <c r="G31" s="13" t="str">
        <f>IF($A31="","",ROUND(((E31-D31)*24),2))</f>
        <v/>
      </c>
      <c r="H31" s="13" t="str">
        <f>IF($A31="","",ROUND((D31*1440),0))</f>
        <v/>
      </c>
      <c r="I31" s="13" t="str">
        <f>IF($A31="","",ROUND((E31*1440),0))</f>
        <v/>
      </c>
      <c r="J31" s="14" t="str">
        <f>IF($A31="","",IF((F31="Cancelled"),"",IF((COUNTIFS('Bookings'!$A$2:$A$201,A31,'Bookings'!$C$2:$C$201,C31,'Bookings'!$H$2:$H$201,("&lt;"&amp;I31),'Bookings'!$I$2:$I$201,("&gt;"&amp;H31),'Bookings'!$F$2:$F$201,"&lt;&gt;Cancelled")&gt;1),"Double-booked","")))</f>
        <v/>
      </c>
    </row>
    <row r="32" spans="1:10" x14ac:dyDescent="0.25">
      <c r="A32" s="11"/>
      <c r="D32" s="12"/>
      <c r="E32" s="12"/>
      <c r="G32" s="13" t="str">
        <f>IF($A32="","",ROUND(((E32-D32)*24),2))</f>
        <v/>
      </c>
      <c r="H32" s="13" t="str">
        <f>IF($A32="","",ROUND((D32*1440),0))</f>
        <v/>
      </c>
      <c r="I32" s="13" t="str">
        <f>IF($A32="","",ROUND((E32*1440),0))</f>
        <v/>
      </c>
      <c r="J32" s="14" t="str">
        <f>IF($A32="","",IF((F32="Cancelled"),"",IF((COUNTIFS('Bookings'!$A$2:$A$201,A32,'Bookings'!$C$2:$C$201,C32,'Bookings'!$H$2:$H$201,("&lt;"&amp;I32),'Bookings'!$I$2:$I$201,("&gt;"&amp;H32),'Bookings'!$F$2:$F$201,"&lt;&gt;Cancelled")&gt;1),"Double-booked","")))</f>
        <v/>
      </c>
    </row>
    <row r="33" spans="1:10" x14ac:dyDescent="0.25">
      <c r="A33" s="11"/>
      <c r="D33" s="12"/>
      <c r="E33" s="12"/>
      <c r="G33" s="13" t="str">
        <f>IF($A33="","",ROUND(((E33-D33)*24),2))</f>
        <v/>
      </c>
      <c r="H33" s="13" t="str">
        <f>IF($A33="","",ROUND((D33*1440),0))</f>
        <v/>
      </c>
      <c r="I33" s="13" t="str">
        <f>IF($A33="","",ROUND((E33*1440),0))</f>
        <v/>
      </c>
      <c r="J33" s="14" t="str">
        <f>IF($A33="","",IF((F33="Cancelled"),"",IF((COUNTIFS('Bookings'!$A$2:$A$201,A33,'Bookings'!$C$2:$C$201,C33,'Bookings'!$H$2:$H$201,("&lt;"&amp;I33),'Bookings'!$I$2:$I$201,("&gt;"&amp;H33),'Bookings'!$F$2:$F$201,"&lt;&gt;Cancelled")&gt;1),"Double-booked","")))</f>
        <v/>
      </c>
    </row>
    <row r="34" spans="1:10" x14ac:dyDescent="0.25">
      <c r="A34" s="11"/>
      <c r="D34" s="12"/>
      <c r="E34" s="12"/>
      <c r="G34" s="13" t="str">
        <f>IF($A34="","",ROUND(((E34-D34)*24),2))</f>
        <v/>
      </c>
      <c r="H34" s="13" t="str">
        <f>IF($A34="","",ROUND((D34*1440),0))</f>
        <v/>
      </c>
      <c r="I34" s="13" t="str">
        <f>IF($A34="","",ROUND((E34*1440),0))</f>
        <v/>
      </c>
      <c r="J34" s="14" t="str">
        <f>IF($A34="","",IF((F34="Cancelled"),"",IF((COUNTIFS('Bookings'!$A$2:$A$201,A34,'Bookings'!$C$2:$C$201,C34,'Bookings'!$H$2:$H$201,("&lt;"&amp;I34),'Bookings'!$I$2:$I$201,("&gt;"&amp;H34),'Bookings'!$F$2:$F$201,"&lt;&gt;Cancelled")&gt;1),"Double-booked","")))</f>
        <v/>
      </c>
    </row>
    <row r="35" spans="1:10" x14ac:dyDescent="0.25">
      <c r="A35" s="11"/>
      <c r="D35" s="12"/>
      <c r="E35" s="12"/>
      <c r="G35" s="13" t="str">
        <f>IF($A35="","",ROUND(((E35-D35)*24),2))</f>
        <v/>
      </c>
      <c r="H35" s="13" t="str">
        <f>IF($A35="","",ROUND((D35*1440),0))</f>
        <v/>
      </c>
      <c r="I35" s="13" t="str">
        <f>IF($A35="","",ROUND((E35*1440),0))</f>
        <v/>
      </c>
      <c r="J35" s="14" t="str">
        <f>IF($A35="","",IF((F35="Cancelled"),"",IF((COUNTIFS('Bookings'!$A$2:$A$201,A35,'Bookings'!$C$2:$C$201,C35,'Bookings'!$H$2:$H$201,("&lt;"&amp;I35),'Bookings'!$I$2:$I$201,("&gt;"&amp;H35),'Bookings'!$F$2:$F$201,"&lt;&gt;Cancelled")&gt;1),"Double-booked","")))</f>
        <v/>
      </c>
    </row>
    <row r="36" spans="1:10" x14ac:dyDescent="0.25">
      <c r="A36" s="11"/>
      <c r="D36" s="12"/>
      <c r="E36" s="12"/>
      <c r="G36" s="13" t="str">
        <f>IF($A36="","",ROUND(((E36-D36)*24),2))</f>
        <v/>
      </c>
      <c r="H36" s="13" t="str">
        <f>IF($A36="","",ROUND((D36*1440),0))</f>
        <v/>
      </c>
      <c r="I36" s="13" t="str">
        <f>IF($A36="","",ROUND((E36*1440),0))</f>
        <v/>
      </c>
      <c r="J36" s="14" t="str">
        <f>IF($A36="","",IF((F36="Cancelled"),"",IF((COUNTIFS('Bookings'!$A$2:$A$201,A36,'Bookings'!$C$2:$C$201,C36,'Bookings'!$H$2:$H$201,("&lt;"&amp;I36),'Bookings'!$I$2:$I$201,("&gt;"&amp;H36),'Bookings'!$F$2:$F$201,"&lt;&gt;Cancelled")&gt;1),"Double-booked","")))</f>
        <v/>
      </c>
    </row>
    <row r="37" spans="1:10" x14ac:dyDescent="0.25">
      <c r="A37" s="11"/>
      <c r="D37" s="12"/>
      <c r="E37" s="12"/>
      <c r="G37" s="13" t="str">
        <f>IF($A37="","",ROUND(((E37-D37)*24),2))</f>
        <v/>
      </c>
      <c r="H37" s="13" t="str">
        <f>IF($A37="","",ROUND((D37*1440),0))</f>
        <v/>
      </c>
      <c r="I37" s="13" t="str">
        <f>IF($A37="","",ROUND((E37*1440),0))</f>
        <v/>
      </c>
      <c r="J37" s="14" t="str">
        <f>IF($A37="","",IF((F37="Cancelled"),"",IF((COUNTIFS('Bookings'!$A$2:$A$201,A37,'Bookings'!$C$2:$C$201,C37,'Bookings'!$H$2:$H$201,("&lt;"&amp;I37),'Bookings'!$I$2:$I$201,("&gt;"&amp;H37),'Bookings'!$F$2:$F$201,"&lt;&gt;Cancelled")&gt;1),"Double-booked","")))</f>
        <v/>
      </c>
    </row>
    <row r="38" spans="1:10" x14ac:dyDescent="0.25">
      <c r="A38" s="11"/>
      <c r="D38" s="12"/>
      <c r="E38" s="12"/>
      <c r="G38" s="13" t="str">
        <f>IF($A38="","",ROUND(((E38-D38)*24),2))</f>
        <v/>
      </c>
      <c r="H38" s="13" t="str">
        <f>IF($A38="","",ROUND((D38*1440),0))</f>
        <v/>
      </c>
      <c r="I38" s="13" t="str">
        <f>IF($A38="","",ROUND((E38*1440),0))</f>
        <v/>
      </c>
      <c r="J38" s="14" t="str">
        <f>IF($A38="","",IF((F38="Cancelled"),"",IF((COUNTIFS('Bookings'!$A$2:$A$201,A38,'Bookings'!$C$2:$C$201,C38,'Bookings'!$H$2:$H$201,("&lt;"&amp;I38),'Bookings'!$I$2:$I$201,("&gt;"&amp;H38),'Bookings'!$F$2:$F$201,"&lt;&gt;Cancelled")&gt;1),"Double-booked","")))</f>
        <v/>
      </c>
    </row>
    <row r="39" spans="1:10" x14ac:dyDescent="0.25">
      <c r="A39" s="11"/>
      <c r="D39" s="12"/>
      <c r="E39" s="12"/>
      <c r="G39" s="13" t="str">
        <f>IF($A39="","",ROUND(((E39-D39)*24),2))</f>
        <v/>
      </c>
      <c r="H39" s="13" t="str">
        <f>IF($A39="","",ROUND((D39*1440),0))</f>
        <v/>
      </c>
      <c r="I39" s="13" t="str">
        <f>IF($A39="","",ROUND((E39*1440),0))</f>
        <v/>
      </c>
      <c r="J39" s="14" t="str">
        <f>IF($A39="","",IF((F39="Cancelled"),"",IF((COUNTIFS('Bookings'!$A$2:$A$201,A39,'Bookings'!$C$2:$C$201,C39,'Bookings'!$H$2:$H$201,("&lt;"&amp;I39),'Bookings'!$I$2:$I$201,("&gt;"&amp;H39),'Bookings'!$F$2:$F$201,"&lt;&gt;Cancelled")&gt;1),"Double-booked","")))</f>
        <v/>
      </c>
    </row>
    <row r="40" spans="1:10" x14ac:dyDescent="0.25">
      <c r="A40" s="11"/>
      <c r="D40" s="12"/>
      <c r="E40" s="12"/>
      <c r="G40" s="13" t="str">
        <f>IF($A40="","",ROUND(((E40-D40)*24),2))</f>
        <v/>
      </c>
      <c r="H40" s="13" t="str">
        <f>IF($A40="","",ROUND((D40*1440),0))</f>
        <v/>
      </c>
      <c r="I40" s="13" t="str">
        <f>IF($A40="","",ROUND((E40*1440),0))</f>
        <v/>
      </c>
      <c r="J40" s="14" t="str">
        <f>IF($A40="","",IF((F40="Cancelled"),"",IF((COUNTIFS('Bookings'!$A$2:$A$201,A40,'Bookings'!$C$2:$C$201,C40,'Bookings'!$H$2:$H$201,("&lt;"&amp;I40),'Bookings'!$I$2:$I$201,("&gt;"&amp;H40),'Bookings'!$F$2:$F$201,"&lt;&gt;Cancelled")&gt;1),"Double-booked","")))</f>
        <v/>
      </c>
    </row>
    <row r="41" spans="1:10" x14ac:dyDescent="0.25">
      <c r="A41" s="11"/>
      <c r="D41" s="12"/>
      <c r="E41" s="12"/>
      <c r="G41" s="13" t="str">
        <f>IF($A41="","",ROUND(((E41-D41)*24),2))</f>
        <v/>
      </c>
      <c r="H41" s="13" t="str">
        <f>IF($A41="","",ROUND((D41*1440),0))</f>
        <v/>
      </c>
      <c r="I41" s="13" t="str">
        <f>IF($A41="","",ROUND((E41*1440),0))</f>
        <v/>
      </c>
      <c r="J41" s="14" t="str">
        <f>IF($A41="","",IF((F41="Cancelled"),"",IF((COUNTIFS('Bookings'!$A$2:$A$201,A41,'Bookings'!$C$2:$C$201,C41,'Bookings'!$H$2:$H$201,("&lt;"&amp;I41),'Bookings'!$I$2:$I$201,("&gt;"&amp;H41),'Bookings'!$F$2:$F$201,"&lt;&gt;Cancelled")&gt;1),"Double-booked","")))</f>
        <v/>
      </c>
    </row>
    <row r="42" spans="1:10" x14ac:dyDescent="0.25">
      <c r="A42" s="11"/>
      <c r="D42" s="12"/>
      <c r="E42" s="12"/>
      <c r="G42" s="13" t="str">
        <f>IF($A42="","",ROUND(((E42-D42)*24),2))</f>
        <v/>
      </c>
      <c r="H42" s="13" t="str">
        <f>IF($A42="","",ROUND((D42*1440),0))</f>
        <v/>
      </c>
      <c r="I42" s="13" t="str">
        <f>IF($A42="","",ROUND((E42*1440),0))</f>
        <v/>
      </c>
      <c r="J42" s="14" t="str">
        <f>IF($A42="","",IF((F42="Cancelled"),"",IF((COUNTIFS('Bookings'!$A$2:$A$201,A42,'Bookings'!$C$2:$C$201,C42,'Bookings'!$H$2:$H$201,("&lt;"&amp;I42),'Bookings'!$I$2:$I$201,("&gt;"&amp;H42),'Bookings'!$F$2:$F$201,"&lt;&gt;Cancelled")&gt;1),"Double-booked","")))</f>
        <v/>
      </c>
    </row>
    <row r="43" spans="1:10" x14ac:dyDescent="0.25">
      <c r="A43" s="11"/>
      <c r="D43" s="12"/>
      <c r="E43" s="12"/>
      <c r="G43" s="13" t="str">
        <f>IF($A43="","",ROUND(((E43-D43)*24),2))</f>
        <v/>
      </c>
      <c r="H43" s="13" t="str">
        <f>IF($A43="","",ROUND((D43*1440),0))</f>
        <v/>
      </c>
      <c r="I43" s="13" t="str">
        <f>IF($A43="","",ROUND((E43*1440),0))</f>
        <v/>
      </c>
      <c r="J43" s="14" t="str">
        <f>IF($A43="","",IF((F43="Cancelled"),"",IF((COUNTIFS('Bookings'!$A$2:$A$201,A43,'Bookings'!$C$2:$C$201,C43,'Bookings'!$H$2:$H$201,("&lt;"&amp;I43),'Bookings'!$I$2:$I$201,("&gt;"&amp;H43),'Bookings'!$F$2:$F$201,"&lt;&gt;Cancelled")&gt;1),"Double-booked","")))</f>
        <v/>
      </c>
    </row>
    <row r="44" spans="1:10" x14ac:dyDescent="0.25">
      <c r="A44" s="11"/>
      <c r="D44" s="12"/>
      <c r="E44" s="12"/>
      <c r="G44" s="13" t="str">
        <f>IF($A44="","",ROUND(((E44-D44)*24),2))</f>
        <v/>
      </c>
      <c r="H44" s="13" t="str">
        <f>IF($A44="","",ROUND((D44*1440),0))</f>
        <v/>
      </c>
      <c r="I44" s="13" t="str">
        <f>IF($A44="","",ROUND((E44*1440),0))</f>
        <v/>
      </c>
      <c r="J44" s="14" t="str">
        <f>IF($A44="","",IF((F44="Cancelled"),"",IF((COUNTIFS('Bookings'!$A$2:$A$201,A44,'Bookings'!$C$2:$C$201,C44,'Bookings'!$H$2:$H$201,("&lt;"&amp;I44),'Bookings'!$I$2:$I$201,("&gt;"&amp;H44),'Bookings'!$F$2:$F$201,"&lt;&gt;Cancelled")&gt;1),"Double-booked","")))</f>
        <v/>
      </c>
    </row>
    <row r="45" spans="1:10" x14ac:dyDescent="0.25">
      <c r="A45" s="11"/>
      <c r="D45" s="12"/>
      <c r="E45" s="12"/>
      <c r="G45" s="13" t="str">
        <f>IF($A45="","",ROUND(((E45-D45)*24),2))</f>
        <v/>
      </c>
      <c r="H45" s="13" t="str">
        <f>IF($A45="","",ROUND((D45*1440),0))</f>
        <v/>
      </c>
      <c r="I45" s="13" t="str">
        <f>IF($A45="","",ROUND((E45*1440),0))</f>
        <v/>
      </c>
      <c r="J45" s="14" t="str">
        <f>IF($A45="","",IF((F45="Cancelled"),"",IF((COUNTIFS('Bookings'!$A$2:$A$201,A45,'Bookings'!$C$2:$C$201,C45,'Bookings'!$H$2:$H$201,("&lt;"&amp;I45),'Bookings'!$I$2:$I$201,("&gt;"&amp;H45),'Bookings'!$F$2:$F$201,"&lt;&gt;Cancelled")&gt;1),"Double-booked","")))</f>
        <v/>
      </c>
    </row>
    <row r="46" spans="1:10" x14ac:dyDescent="0.25">
      <c r="A46" s="11"/>
      <c r="D46" s="12"/>
      <c r="E46" s="12"/>
      <c r="G46" s="13" t="str">
        <f>IF($A46="","",ROUND(((E46-D46)*24),2))</f>
        <v/>
      </c>
      <c r="H46" s="13" t="str">
        <f>IF($A46="","",ROUND((D46*1440),0))</f>
        <v/>
      </c>
      <c r="I46" s="13" t="str">
        <f>IF($A46="","",ROUND((E46*1440),0))</f>
        <v/>
      </c>
      <c r="J46" s="14" t="str">
        <f>IF($A46="","",IF((F46="Cancelled"),"",IF((COUNTIFS('Bookings'!$A$2:$A$201,A46,'Bookings'!$C$2:$C$201,C46,'Bookings'!$H$2:$H$201,("&lt;"&amp;I46),'Bookings'!$I$2:$I$201,("&gt;"&amp;H46),'Bookings'!$F$2:$F$201,"&lt;&gt;Cancelled")&gt;1),"Double-booked","")))</f>
        <v/>
      </c>
    </row>
    <row r="47" spans="1:10" x14ac:dyDescent="0.25">
      <c r="A47" s="11"/>
      <c r="D47" s="12"/>
      <c r="E47" s="12"/>
      <c r="G47" s="13" t="str">
        <f>IF($A47="","",ROUND(((E47-D47)*24),2))</f>
        <v/>
      </c>
      <c r="H47" s="13" t="str">
        <f>IF($A47="","",ROUND((D47*1440),0))</f>
        <v/>
      </c>
      <c r="I47" s="13" t="str">
        <f>IF($A47="","",ROUND((E47*1440),0))</f>
        <v/>
      </c>
      <c r="J47" s="14" t="str">
        <f>IF($A47="","",IF((F47="Cancelled"),"",IF((COUNTIFS('Bookings'!$A$2:$A$201,A47,'Bookings'!$C$2:$C$201,C47,'Bookings'!$H$2:$H$201,("&lt;"&amp;I47),'Bookings'!$I$2:$I$201,("&gt;"&amp;H47),'Bookings'!$F$2:$F$201,"&lt;&gt;Cancelled")&gt;1),"Double-booked","")))</f>
        <v/>
      </c>
    </row>
    <row r="48" spans="1:10" x14ac:dyDescent="0.25">
      <c r="A48" s="11"/>
      <c r="D48" s="12"/>
      <c r="E48" s="12"/>
      <c r="G48" s="13" t="str">
        <f>IF($A48="","",ROUND(((E48-D48)*24),2))</f>
        <v/>
      </c>
      <c r="H48" s="13" t="str">
        <f>IF($A48="","",ROUND((D48*1440),0))</f>
        <v/>
      </c>
      <c r="I48" s="13" t="str">
        <f>IF($A48="","",ROUND((E48*1440),0))</f>
        <v/>
      </c>
      <c r="J48" s="14" t="str">
        <f>IF($A48="","",IF((F48="Cancelled"),"",IF((COUNTIFS('Bookings'!$A$2:$A$201,A48,'Bookings'!$C$2:$C$201,C48,'Bookings'!$H$2:$H$201,("&lt;"&amp;I48),'Bookings'!$I$2:$I$201,("&gt;"&amp;H48),'Bookings'!$F$2:$F$201,"&lt;&gt;Cancelled")&gt;1),"Double-booked","")))</f>
        <v/>
      </c>
    </row>
    <row r="49" spans="1:10" x14ac:dyDescent="0.25">
      <c r="A49" s="11"/>
      <c r="D49" s="12"/>
      <c r="E49" s="12"/>
      <c r="G49" s="13" t="str">
        <f>IF($A49="","",ROUND(((E49-D49)*24),2))</f>
        <v/>
      </c>
      <c r="H49" s="13" t="str">
        <f>IF($A49="","",ROUND((D49*1440),0))</f>
        <v/>
      </c>
      <c r="I49" s="13" t="str">
        <f>IF($A49="","",ROUND((E49*1440),0))</f>
        <v/>
      </c>
      <c r="J49" s="14" t="str">
        <f>IF($A49="","",IF((F49="Cancelled"),"",IF((COUNTIFS('Bookings'!$A$2:$A$201,A49,'Bookings'!$C$2:$C$201,C49,'Bookings'!$H$2:$H$201,("&lt;"&amp;I49),'Bookings'!$I$2:$I$201,("&gt;"&amp;H49),'Bookings'!$F$2:$F$201,"&lt;&gt;Cancelled")&gt;1),"Double-booked","")))</f>
        <v/>
      </c>
    </row>
    <row r="50" spans="1:10" x14ac:dyDescent="0.25">
      <c r="A50" s="11"/>
      <c r="D50" s="12"/>
      <c r="E50" s="12"/>
      <c r="G50" s="13" t="str">
        <f>IF($A50="","",ROUND(((E50-D50)*24),2))</f>
        <v/>
      </c>
      <c r="H50" s="13" t="str">
        <f>IF($A50="","",ROUND((D50*1440),0))</f>
        <v/>
      </c>
      <c r="I50" s="13" t="str">
        <f>IF($A50="","",ROUND((E50*1440),0))</f>
        <v/>
      </c>
      <c r="J50" s="14" t="str">
        <f>IF($A50="","",IF((F50="Cancelled"),"",IF((COUNTIFS('Bookings'!$A$2:$A$201,A50,'Bookings'!$C$2:$C$201,C50,'Bookings'!$H$2:$H$201,("&lt;"&amp;I50),'Bookings'!$I$2:$I$201,("&gt;"&amp;H50),'Bookings'!$F$2:$F$201,"&lt;&gt;Cancelled")&gt;1),"Double-booked","")))</f>
        <v/>
      </c>
    </row>
    <row r="51" spans="1:10" x14ac:dyDescent="0.25">
      <c r="A51" s="11"/>
      <c r="D51" s="12"/>
      <c r="E51" s="12"/>
      <c r="G51" s="13" t="str">
        <f>IF($A51="","",ROUND(((E51-D51)*24),2))</f>
        <v/>
      </c>
      <c r="H51" s="13" t="str">
        <f>IF($A51="","",ROUND((D51*1440),0))</f>
        <v/>
      </c>
      <c r="I51" s="13" t="str">
        <f>IF($A51="","",ROUND((E51*1440),0))</f>
        <v/>
      </c>
      <c r="J51" s="14" t="str">
        <f>IF($A51="","",IF((F51="Cancelled"),"",IF((COUNTIFS('Bookings'!$A$2:$A$201,A51,'Bookings'!$C$2:$C$201,C51,'Bookings'!$H$2:$H$201,("&lt;"&amp;I51),'Bookings'!$I$2:$I$201,("&gt;"&amp;H51),'Bookings'!$F$2:$F$201,"&lt;&gt;Cancelled")&gt;1),"Double-booked","")))</f>
        <v/>
      </c>
    </row>
    <row r="52" spans="1:10" x14ac:dyDescent="0.25">
      <c r="A52" s="11"/>
      <c r="D52" s="12"/>
      <c r="E52" s="12"/>
      <c r="G52" s="13" t="str">
        <f>IF($A52="","",ROUND(((E52-D52)*24),2))</f>
        <v/>
      </c>
      <c r="H52" s="13" t="str">
        <f>IF($A52="","",ROUND((D52*1440),0))</f>
        <v/>
      </c>
      <c r="I52" s="13" t="str">
        <f>IF($A52="","",ROUND((E52*1440),0))</f>
        <v/>
      </c>
      <c r="J52" s="14" t="str">
        <f>IF($A52="","",IF((F52="Cancelled"),"",IF((COUNTIFS('Bookings'!$A$2:$A$201,A52,'Bookings'!$C$2:$C$201,C52,'Bookings'!$H$2:$H$201,("&lt;"&amp;I52),'Bookings'!$I$2:$I$201,("&gt;"&amp;H52),'Bookings'!$F$2:$F$201,"&lt;&gt;Cancelled")&gt;1),"Double-booked","")))</f>
        <v/>
      </c>
    </row>
    <row r="53" spans="1:10" x14ac:dyDescent="0.25">
      <c r="A53" s="11"/>
      <c r="D53" s="12"/>
      <c r="E53" s="12"/>
      <c r="G53" s="13" t="str">
        <f>IF($A53="","",ROUND(((E53-D53)*24),2))</f>
        <v/>
      </c>
      <c r="H53" s="13" t="str">
        <f>IF($A53="","",ROUND((D53*1440),0))</f>
        <v/>
      </c>
      <c r="I53" s="13" t="str">
        <f>IF($A53="","",ROUND((E53*1440),0))</f>
        <v/>
      </c>
      <c r="J53" s="14" t="str">
        <f>IF($A53="","",IF((F53="Cancelled"),"",IF((COUNTIFS('Bookings'!$A$2:$A$201,A53,'Bookings'!$C$2:$C$201,C53,'Bookings'!$H$2:$H$201,("&lt;"&amp;I53),'Bookings'!$I$2:$I$201,("&gt;"&amp;H53),'Bookings'!$F$2:$F$201,"&lt;&gt;Cancelled")&gt;1),"Double-booked","")))</f>
        <v/>
      </c>
    </row>
    <row r="54" spans="1:10" x14ac:dyDescent="0.25">
      <c r="A54" s="11"/>
      <c r="D54" s="12"/>
      <c r="E54" s="12"/>
      <c r="G54" s="13" t="str">
        <f>IF($A54="","",ROUND(((E54-D54)*24),2))</f>
        <v/>
      </c>
      <c r="H54" s="13" t="str">
        <f>IF($A54="","",ROUND((D54*1440),0))</f>
        <v/>
      </c>
      <c r="I54" s="13" t="str">
        <f>IF($A54="","",ROUND((E54*1440),0))</f>
        <v/>
      </c>
      <c r="J54" s="14" t="str">
        <f>IF($A54="","",IF((F54="Cancelled"),"",IF((COUNTIFS('Bookings'!$A$2:$A$201,A54,'Bookings'!$C$2:$C$201,C54,'Bookings'!$H$2:$H$201,("&lt;"&amp;I54),'Bookings'!$I$2:$I$201,("&gt;"&amp;H54),'Bookings'!$F$2:$F$201,"&lt;&gt;Cancelled")&gt;1),"Double-booked","")))</f>
        <v/>
      </c>
    </row>
    <row r="55" spans="1:10" x14ac:dyDescent="0.25">
      <c r="A55" s="11"/>
      <c r="D55" s="12"/>
      <c r="E55" s="12"/>
      <c r="G55" s="13" t="str">
        <f>IF($A55="","",ROUND(((E55-D55)*24),2))</f>
        <v/>
      </c>
      <c r="H55" s="13" t="str">
        <f>IF($A55="","",ROUND((D55*1440),0))</f>
        <v/>
      </c>
      <c r="I55" s="13" t="str">
        <f>IF($A55="","",ROUND((E55*1440),0))</f>
        <v/>
      </c>
      <c r="J55" s="14" t="str">
        <f>IF($A55="","",IF((F55="Cancelled"),"",IF((COUNTIFS('Bookings'!$A$2:$A$201,A55,'Bookings'!$C$2:$C$201,C55,'Bookings'!$H$2:$H$201,("&lt;"&amp;I55),'Bookings'!$I$2:$I$201,("&gt;"&amp;H55),'Bookings'!$F$2:$F$201,"&lt;&gt;Cancelled")&gt;1),"Double-booked","")))</f>
        <v/>
      </c>
    </row>
    <row r="56" spans="1:10" x14ac:dyDescent="0.25">
      <c r="A56" s="11"/>
      <c r="D56" s="12"/>
      <c r="E56" s="12"/>
      <c r="G56" s="13" t="str">
        <f>IF($A56="","",ROUND(((E56-D56)*24),2))</f>
        <v/>
      </c>
      <c r="H56" s="13" t="str">
        <f>IF($A56="","",ROUND((D56*1440),0))</f>
        <v/>
      </c>
      <c r="I56" s="13" t="str">
        <f>IF($A56="","",ROUND((E56*1440),0))</f>
        <v/>
      </c>
      <c r="J56" s="14" t="str">
        <f>IF($A56="","",IF((F56="Cancelled"),"",IF((COUNTIFS('Bookings'!$A$2:$A$201,A56,'Bookings'!$C$2:$C$201,C56,'Bookings'!$H$2:$H$201,("&lt;"&amp;I56),'Bookings'!$I$2:$I$201,("&gt;"&amp;H56),'Bookings'!$F$2:$F$201,"&lt;&gt;Cancelled")&gt;1),"Double-booked","")))</f>
        <v/>
      </c>
    </row>
    <row r="57" spans="1:10" x14ac:dyDescent="0.25">
      <c r="A57" s="11"/>
      <c r="D57" s="12"/>
      <c r="E57" s="12"/>
      <c r="G57" s="13" t="str">
        <f>IF($A57="","",ROUND(((E57-D57)*24),2))</f>
        <v/>
      </c>
      <c r="H57" s="13" t="str">
        <f>IF($A57="","",ROUND((D57*1440),0))</f>
        <v/>
      </c>
      <c r="I57" s="13" t="str">
        <f>IF($A57="","",ROUND((E57*1440),0))</f>
        <v/>
      </c>
      <c r="J57" s="14" t="str">
        <f>IF($A57="","",IF((F57="Cancelled"),"",IF((COUNTIFS('Bookings'!$A$2:$A$201,A57,'Bookings'!$C$2:$C$201,C57,'Bookings'!$H$2:$H$201,("&lt;"&amp;I57),'Bookings'!$I$2:$I$201,("&gt;"&amp;H57),'Bookings'!$F$2:$F$201,"&lt;&gt;Cancelled")&gt;1),"Double-booked","")))</f>
        <v/>
      </c>
    </row>
    <row r="58" spans="1:10" x14ac:dyDescent="0.25">
      <c r="A58" s="11"/>
      <c r="D58" s="12"/>
      <c r="E58" s="12"/>
      <c r="G58" s="13" t="str">
        <f>IF($A58="","",ROUND(((E58-D58)*24),2))</f>
        <v/>
      </c>
      <c r="H58" s="13" t="str">
        <f>IF($A58="","",ROUND((D58*1440),0))</f>
        <v/>
      </c>
      <c r="I58" s="13" t="str">
        <f>IF($A58="","",ROUND((E58*1440),0))</f>
        <v/>
      </c>
      <c r="J58" s="14" t="str">
        <f>IF($A58="","",IF((F58="Cancelled"),"",IF((COUNTIFS('Bookings'!$A$2:$A$201,A58,'Bookings'!$C$2:$C$201,C58,'Bookings'!$H$2:$H$201,("&lt;"&amp;I58),'Bookings'!$I$2:$I$201,("&gt;"&amp;H58),'Bookings'!$F$2:$F$201,"&lt;&gt;Cancelled")&gt;1),"Double-booked","")))</f>
        <v/>
      </c>
    </row>
    <row r="59" spans="1:10" x14ac:dyDescent="0.25">
      <c r="A59" s="11"/>
      <c r="D59" s="12"/>
      <c r="E59" s="12"/>
      <c r="G59" s="13" t="str">
        <f>IF($A59="","",ROUND(((E59-D59)*24),2))</f>
        <v/>
      </c>
      <c r="H59" s="13" t="str">
        <f>IF($A59="","",ROUND((D59*1440),0))</f>
        <v/>
      </c>
      <c r="I59" s="13" t="str">
        <f>IF($A59="","",ROUND((E59*1440),0))</f>
        <v/>
      </c>
      <c r="J59" s="14" t="str">
        <f>IF($A59="","",IF((F59="Cancelled"),"",IF((COUNTIFS('Bookings'!$A$2:$A$201,A59,'Bookings'!$C$2:$C$201,C59,'Bookings'!$H$2:$H$201,("&lt;"&amp;I59),'Bookings'!$I$2:$I$201,("&gt;"&amp;H59),'Bookings'!$F$2:$F$201,"&lt;&gt;Cancelled")&gt;1),"Double-booked","")))</f>
        <v/>
      </c>
    </row>
    <row r="60" spans="1:10" x14ac:dyDescent="0.25">
      <c r="A60" s="11"/>
      <c r="D60" s="12"/>
      <c r="E60" s="12"/>
      <c r="G60" s="13" t="str">
        <f>IF($A60="","",ROUND(((E60-D60)*24),2))</f>
        <v/>
      </c>
      <c r="H60" s="13" t="str">
        <f>IF($A60="","",ROUND((D60*1440),0))</f>
        <v/>
      </c>
      <c r="I60" s="13" t="str">
        <f>IF($A60="","",ROUND((E60*1440),0))</f>
        <v/>
      </c>
      <c r="J60" s="14" t="str">
        <f>IF($A60="","",IF((F60="Cancelled"),"",IF((COUNTIFS('Bookings'!$A$2:$A$201,A60,'Bookings'!$C$2:$C$201,C60,'Bookings'!$H$2:$H$201,("&lt;"&amp;I60),'Bookings'!$I$2:$I$201,("&gt;"&amp;H60),'Bookings'!$F$2:$F$201,"&lt;&gt;Cancelled")&gt;1),"Double-booked","")))</f>
        <v/>
      </c>
    </row>
    <row r="61" spans="1:10" x14ac:dyDescent="0.25">
      <c r="A61" s="11"/>
      <c r="D61" s="12"/>
      <c r="E61" s="12"/>
      <c r="G61" s="13" t="str">
        <f>IF($A61="","",ROUND(((E61-D61)*24),2))</f>
        <v/>
      </c>
      <c r="H61" s="13" t="str">
        <f>IF($A61="","",ROUND((D61*1440),0))</f>
        <v/>
      </c>
      <c r="I61" s="13" t="str">
        <f>IF($A61="","",ROUND((E61*1440),0))</f>
        <v/>
      </c>
      <c r="J61" s="14" t="str">
        <f>IF($A61="","",IF((F61="Cancelled"),"",IF((COUNTIFS('Bookings'!$A$2:$A$201,A61,'Bookings'!$C$2:$C$201,C61,'Bookings'!$H$2:$H$201,("&lt;"&amp;I61),'Bookings'!$I$2:$I$201,("&gt;"&amp;H61),'Bookings'!$F$2:$F$201,"&lt;&gt;Cancelled")&gt;1),"Double-booked","")))</f>
        <v/>
      </c>
    </row>
    <row r="62" spans="1:10" x14ac:dyDescent="0.25">
      <c r="A62" s="11"/>
      <c r="D62" s="12"/>
      <c r="E62" s="12"/>
      <c r="G62" s="13" t="str">
        <f>IF($A62="","",ROUND(((E62-D62)*24),2))</f>
        <v/>
      </c>
      <c r="H62" s="13" t="str">
        <f>IF($A62="","",ROUND((D62*1440),0))</f>
        <v/>
      </c>
      <c r="I62" s="13" t="str">
        <f>IF($A62="","",ROUND((E62*1440),0))</f>
        <v/>
      </c>
      <c r="J62" s="14" t="str">
        <f>IF($A62="","",IF((F62="Cancelled"),"",IF((COUNTIFS('Bookings'!$A$2:$A$201,A62,'Bookings'!$C$2:$C$201,C62,'Bookings'!$H$2:$H$201,("&lt;"&amp;I62),'Bookings'!$I$2:$I$201,("&gt;"&amp;H62),'Bookings'!$F$2:$F$201,"&lt;&gt;Cancelled")&gt;1),"Double-booked","")))</f>
        <v/>
      </c>
    </row>
    <row r="63" spans="1:10" x14ac:dyDescent="0.25">
      <c r="A63" s="11"/>
      <c r="D63" s="12"/>
      <c r="E63" s="12"/>
      <c r="G63" s="13" t="str">
        <f>IF($A63="","",ROUND(((E63-D63)*24),2))</f>
        <v/>
      </c>
      <c r="H63" s="13" t="str">
        <f>IF($A63="","",ROUND((D63*1440),0))</f>
        <v/>
      </c>
      <c r="I63" s="13" t="str">
        <f>IF($A63="","",ROUND((E63*1440),0))</f>
        <v/>
      </c>
      <c r="J63" s="14" t="str">
        <f>IF($A63="","",IF((F63="Cancelled"),"",IF((COUNTIFS('Bookings'!$A$2:$A$201,A63,'Bookings'!$C$2:$C$201,C63,'Bookings'!$H$2:$H$201,("&lt;"&amp;I63),'Bookings'!$I$2:$I$201,("&gt;"&amp;H63),'Bookings'!$F$2:$F$201,"&lt;&gt;Cancelled")&gt;1),"Double-booked","")))</f>
        <v/>
      </c>
    </row>
    <row r="64" spans="1:10" x14ac:dyDescent="0.25">
      <c r="A64" s="11"/>
      <c r="D64" s="12"/>
      <c r="E64" s="12"/>
      <c r="G64" s="13" t="str">
        <f>IF($A64="","",ROUND(((E64-D64)*24),2))</f>
        <v/>
      </c>
      <c r="H64" s="13" t="str">
        <f>IF($A64="","",ROUND((D64*1440),0))</f>
        <v/>
      </c>
      <c r="I64" s="13" t="str">
        <f>IF($A64="","",ROUND((E64*1440),0))</f>
        <v/>
      </c>
      <c r="J64" s="14" t="str">
        <f>IF($A64="","",IF((F64="Cancelled"),"",IF((COUNTIFS('Bookings'!$A$2:$A$201,A64,'Bookings'!$C$2:$C$201,C64,'Bookings'!$H$2:$H$201,("&lt;"&amp;I64),'Bookings'!$I$2:$I$201,("&gt;"&amp;H64),'Bookings'!$F$2:$F$201,"&lt;&gt;Cancelled")&gt;1),"Double-booked","")))</f>
        <v/>
      </c>
    </row>
    <row r="65" spans="1:10" x14ac:dyDescent="0.25">
      <c r="A65" s="11"/>
      <c r="D65" s="12"/>
      <c r="E65" s="12"/>
      <c r="G65" s="13" t="str">
        <f>IF($A65="","",ROUND(((E65-D65)*24),2))</f>
        <v/>
      </c>
      <c r="H65" s="13" t="str">
        <f>IF($A65="","",ROUND((D65*1440),0))</f>
        <v/>
      </c>
      <c r="I65" s="13" t="str">
        <f>IF($A65="","",ROUND((E65*1440),0))</f>
        <v/>
      </c>
      <c r="J65" s="14" t="str">
        <f>IF($A65="","",IF((F65="Cancelled"),"",IF((COUNTIFS('Bookings'!$A$2:$A$201,A65,'Bookings'!$C$2:$C$201,C65,'Bookings'!$H$2:$H$201,("&lt;"&amp;I65),'Bookings'!$I$2:$I$201,("&gt;"&amp;H65),'Bookings'!$F$2:$F$201,"&lt;&gt;Cancelled")&gt;1),"Double-booked","")))</f>
        <v/>
      </c>
    </row>
    <row r="66" spans="1:10" x14ac:dyDescent="0.25">
      <c r="A66" s="11"/>
      <c r="D66" s="12"/>
      <c r="E66" s="12"/>
      <c r="G66" s="13" t="str">
        <f>IF($A66="","",ROUND(((E66-D66)*24),2))</f>
        <v/>
      </c>
      <c r="H66" s="13" t="str">
        <f>IF($A66="","",ROUND((D66*1440),0))</f>
        <v/>
      </c>
      <c r="I66" s="13" t="str">
        <f>IF($A66="","",ROUND((E66*1440),0))</f>
        <v/>
      </c>
      <c r="J66" s="14" t="str">
        <f>IF($A66="","",IF((F66="Cancelled"),"",IF((COUNTIFS('Bookings'!$A$2:$A$201,A66,'Bookings'!$C$2:$C$201,C66,'Bookings'!$H$2:$H$201,("&lt;"&amp;I66),'Bookings'!$I$2:$I$201,("&gt;"&amp;H66),'Bookings'!$F$2:$F$201,"&lt;&gt;Cancelled")&gt;1),"Double-booked","")))</f>
        <v/>
      </c>
    </row>
    <row r="67" spans="1:10" x14ac:dyDescent="0.25">
      <c r="A67" s="11"/>
      <c r="D67" s="12"/>
      <c r="E67" s="12"/>
      <c r="G67" s="13" t="str">
        <f>IF($A67="","",ROUND(((E67-D67)*24),2))</f>
        <v/>
      </c>
      <c r="H67" s="13" t="str">
        <f>IF($A67="","",ROUND((D67*1440),0))</f>
        <v/>
      </c>
      <c r="I67" s="13" t="str">
        <f>IF($A67="","",ROUND((E67*1440),0))</f>
        <v/>
      </c>
      <c r="J67" s="14" t="str">
        <f>IF($A67="","",IF((F67="Cancelled"),"",IF((COUNTIFS('Bookings'!$A$2:$A$201,A67,'Bookings'!$C$2:$C$201,C67,'Bookings'!$H$2:$H$201,("&lt;"&amp;I67),'Bookings'!$I$2:$I$201,("&gt;"&amp;H67),'Bookings'!$F$2:$F$201,"&lt;&gt;Cancelled")&gt;1),"Double-booked","")))</f>
        <v/>
      </c>
    </row>
    <row r="68" spans="1:10" x14ac:dyDescent="0.25">
      <c r="A68" s="11"/>
      <c r="D68" s="12"/>
      <c r="E68" s="12"/>
      <c r="G68" s="13" t="str">
        <f>IF($A68="","",ROUND(((E68-D68)*24),2))</f>
        <v/>
      </c>
      <c r="H68" s="13" t="str">
        <f>IF($A68="","",ROUND((D68*1440),0))</f>
        <v/>
      </c>
      <c r="I68" s="13" t="str">
        <f>IF($A68="","",ROUND((E68*1440),0))</f>
        <v/>
      </c>
      <c r="J68" s="14" t="str">
        <f>IF($A68="","",IF((F68="Cancelled"),"",IF((COUNTIFS('Bookings'!$A$2:$A$201,A68,'Bookings'!$C$2:$C$201,C68,'Bookings'!$H$2:$H$201,("&lt;"&amp;I68),'Bookings'!$I$2:$I$201,("&gt;"&amp;H68),'Bookings'!$F$2:$F$201,"&lt;&gt;Cancelled")&gt;1),"Double-booked","")))</f>
        <v/>
      </c>
    </row>
    <row r="69" spans="1:10" x14ac:dyDescent="0.25">
      <c r="A69" s="11"/>
      <c r="D69" s="12"/>
      <c r="E69" s="12"/>
      <c r="G69" s="13" t="str">
        <f>IF($A69="","",ROUND(((E69-D69)*24),2))</f>
        <v/>
      </c>
      <c r="H69" s="13" t="str">
        <f>IF($A69="","",ROUND((D69*1440),0))</f>
        <v/>
      </c>
      <c r="I69" s="13" t="str">
        <f>IF($A69="","",ROUND((E69*1440),0))</f>
        <v/>
      </c>
      <c r="J69" s="14" t="str">
        <f>IF($A69="","",IF((F69="Cancelled"),"",IF((COUNTIFS('Bookings'!$A$2:$A$201,A69,'Bookings'!$C$2:$C$201,C69,'Bookings'!$H$2:$H$201,("&lt;"&amp;I69),'Bookings'!$I$2:$I$201,("&gt;"&amp;H69),'Bookings'!$F$2:$F$201,"&lt;&gt;Cancelled")&gt;1),"Double-booked","")))</f>
        <v/>
      </c>
    </row>
    <row r="70" spans="1:10" x14ac:dyDescent="0.25">
      <c r="A70" s="11"/>
      <c r="D70" s="12"/>
      <c r="E70" s="12"/>
      <c r="G70" s="13" t="str">
        <f>IF($A70="","",ROUND(((E70-D70)*24),2))</f>
        <v/>
      </c>
      <c r="H70" s="13" t="str">
        <f>IF($A70="","",ROUND((D70*1440),0))</f>
        <v/>
      </c>
      <c r="I70" s="13" t="str">
        <f>IF($A70="","",ROUND((E70*1440),0))</f>
        <v/>
      </c>
      <c r="J70" s="14" t="str">
        <f>IF($A70="","",IF((F70="Cancelled"),"",IF((COUNTIFS('Bookings'!$A$2:$A$201,A70,'Bookings'!$C$2:$C$201,C70,'Bookings'!$H$2:$H$201,("&lt;"&amp;I70),'Bookings'!$I$2:$I$201,("&gt;"&amp;H70),'Bookings'!$F$2:$F$201,"&lt;&gt;Cancelled")&gt;1),"Double-booked","")))</f>
        <v/>
      </c>
    </row>
    <row r="71" spans="1:10" x14ac:dyDescent="0.25">
      <c r="A71" s="11"/>
      <c r="D71" s="12"/>
      <c r="E71" s="12"/>
      <c r="G71" s="13" t="str">
        <f>IF($A71="","",ROUND(((E71-D71)*24),2))</f>
        <v/>
      </c>
      <c r="H71" s="13" t="str">
        <f>IF($A71="","",ROUND((D71*1440),0))</f>
        <v/>
      </c>
      <c r="I71" s="13" t="str">
        <f>IF($A71="","",ROUND((E71*1440),0))</f>
        <v/>
      </c>
      <c r="J71" s="14" t="str">
        <f>IF($A71="","",IF((F71="Cancelled"),"",IF((COUNTIFS('Bookings'!$A$2:$A$201,A71,'Bookings'!$C$2:$C$201,C71,'Bookings'!$H$2:$H$201,("&lt;"&amp;I71),'Bookings'!$I$2:$I$201,("&gt;"&amp;H71),'Bookings'!$F$2:$F$201,"&lt;&gt;Cancelled")&gt;1),"Double-booked","")))</f>
        <v/>
      </c>
    </row>
    <row r="72" spans="1:10" x14ac:dyDescent="0.25">
      <c r="A72" s="11"/>
      <c r="D72" s="12"/>
      <c r="E72" s="12"/>
      <c r="G72" s="13" t="str">
        <f>IF($A72="","",ROUND(((E72-D72)*24),2))</f>
        <v/>
      </c>
      <c r="H72" s="13" t="str">
        <f>IF($A72="","",ROUND((D72*1440),0))</f>
        <v/>
      </c>
      <c r="I72" s="13" t="str">
        <f>IF($A72="","",ROUND((E72*1440),0))</f>
        <v/>
      </c>
      <c r="J72" s="14" t="str">
        <f>IF($A72="","",IF((F72="Cancelled"),"",IF((COUNTIFS('Bookings'!$A$2:$A$201,A72,'Bookings'!$C$2:$C$201,C72,'Bookings'!$H$2:$H$201,("&lt;"&amp;I72),'Bookings'!$I$2:$I$201,("&gt;"&amp;H72),'Bookings'!$F$2:$F$201,"&lt;&gt;Cancelled")&gt;1),"Double-booked","")))</f>
        <v/>
      </c>
    </row>
    <row r="73" spans="1:10" x14ac:dyDescent="0.25">
      <c r="A73" s="11"/>
      <c r="D73" s="12"/>
      <c r="E73" s="12"/>
      <c r="G73" s="13" t="str">
        <f>IF($A73="","",ROUND(((E73-D73)*24),2))</f>
        <v/>
      </c>
      <c r="H73" s="13" t="str">
        <f>IF($A73="","",ROUND((D73*1440),0))</f>
        <v/>
      </c>
      <c r="I73" s="13" t="str">
        <f>IF($A73="","",ROUND((E73*1440),0))</f>
        <v/>
      </c>
      <c r="J73" s="14" t="str">
        <f>IF($A73="","",IF((F73="Cancelled"),"",IF((COUNTIFS('Bookings'!$A$2:$A$201,A73,'Bookings'!$C$2:$C$201,C73,'Bookings'!$H$2:$H$201,("&lt;"&amp;I73),'Bookings'!$I$2:$I$201,("&gt;"&amp;H73),'Bookings'!$F$2:$F$201,"&lt;&gt;Cancelled")&gt;1),"Double-booked","")))</f>
        <v/>
      </c>
    </row>
    <row r="74" spans="1:10" x14ac:dyDescent="0.25">
      <c r="A74" s="11"/>
      <c r="D74" s="12"/>
      <c r="E74" s="12"/>
      <c r="G74" s="13" t="str">
        <f>IF($A74="","",ROUND(((E74-D74)*24),2))</f>
        <v/>
      </c>
      <c r="H74" s="13" t="str">
        <f>IF($A74="","",ROUND((D74*1440),0))</f>
        <v/>
      </c>
      <c r="I74" s="13" t="str">
        <f>IF($A74="","",ROUND((E74*1440),0))</f>
        <v/>
      </c>
      <c r="J74" s="14" t="str">
        <f>IF($A74="","",IF((F74="Cancelled"),"",IF((COUNTIFS('Bookings'!$A$2:$A$201,A74,'Bookings'!$C$2:$C$201,C74,'Bookings'!$H$2:$H$201,("&lt;"&amp;I74),'Bookings'!$I$2:$I$201,("&gt;"&amp;H74),'Bookings'!$F$2:$F$201,"&lt;&gt;Cancelled")&gt;1),"Double-booked","")))</f>
        <v/>
      </c>
    </row>
    <row r="75" spans="1:10" x14ac:dyDescent="0.25">
      <c r="A75" s="11"/>
      <c r="D75" s="12"/>
      <c r="E75" s="12"/>
      <c r="G75" s="13" t="str">
        <f>IF($A75="","",ROUND(((E75-D75)*24),2))</f>
        <v/>
      </c>
      <c r="H75" s="13" t="str">
        <f>IF($A75="","",ROUND((D75*1440),0))</f>
        <v/>
      </c>
      <c r="I75" s="13" t="str">
        <f>IF($A75="","",ROUND((E75*1440),0))</f>
        <v/>
      </c>
      <c r="J75" s="14" t="str">
        <f>IF($A75="","",IF((F75="Cancelled"),"",IF((COUNTIFS('Bookings'!$A$2:$A$201,A75,'Bookings'!$C$2:$C$201,C75,'Bookings'!$H$2:$H$201,("&lt;"&amp;I75),'Bookings'!$I$2:$I$201,("&gt;"&amp;H75),'Bookings'!$F$2:$F$201,"&lt;&gt;Cancelled")&gt;1),"Double-booked","")))</f>
        <v/>
      </c>
    </row>
    <row r="76" spans="1:10" x14ac:dyDescent="0.25">
      <c r="A76" s="11"/>
      <c r="D76" s="12"/>
      <c r="E76" s="12"/>
      <c r="G76" s="13" t="str">
        <f>IF($A76="","",ROUND(((E76-D76)*24),2))</f>
        <v/>
      </c>
      <c r="H76" s="13" t="str">
        <f>IF($A76="","",ROUND((D76*1440),0))</f>
        <v/>
      </c>
      <c r="I76" s="13" t="str">
        <f>IF($A76="","",ROUND((E76*1440),0))</f>
        <v/>
      </c>
      <c r="J76" s="14" t="str">
        <f>IF($A76="","",IF((F76="Cancelled"),"",IF((COUNTIFS('Bookings'!$A$2:$A$201,A76,'Bookings'!$C$2:$C$201,C76,'Bookings'!$H$2:$H$201,("&lt;"&amp;I76),'Bookings'!$I$2:$I$201,("&gt;"&amp;H76),'Bookings'!$F$2:$F$201,"&lt;&gt;Cancelled")&gt;1),"Double-booked","")))</f>
        <v/>
      </c>
    </row>
    <row r="77" spans="1:10" x14ac:dyDescent="0.25">
      <c r="A77" s="11"/>
      <c r="D77" s="12"/>
      <c r="E77" s="12"/>
      <c r="G77" s="13" t="str">
        <f>IF($A77="","",ROUND(((E77-D77)*24),2))</f>
        <v/>
      </c>
      <c r="H77" s="13" t="str">
        <f>IF($A77="","",ROUND((D77*1440),0))</f>
        <v/>
      </c>
      <c r="I77" s="13" t="str">
        <f>IF($A77="","",ROUND((E77*1440),0))</f>
        <v/>
      </c>
      <c r="J77" s="14" t="str">
        <f>IF($A77="","",IF((F77="Cancelled"),"",IF((COUNTIFS('Bookings'!$A$2:$A$201,A77,'Bookings'!$C$2:$C$201,C77,'Bookings'!$H$2:$H$201,("&lt;"&amp;I77),'Bookings'!$I$2:$I$201,("&gt;"&amp;H77),'Bookings'!$F$2:$F$201,"&lt;&gt;Cancelled")&gt;1),"Double-booked","")))</f>
        <v/>
      </c>
    </row>
    <row r="78" spans="1:10" x14ac:dyDescent="0.25">
      <c r="A78" s="11"/>
      <c r="D78" s="12"/>
      <c r="E78" s="12"/>
      <c r="G78" s="13" t="str">
        <f>IF($A78="","",ROUND(((E78-D78)*24),2))</f>
        <v/>
      </c>
      <c r="H78" s="13" t="str">
        <f>IF($A78="","",ROUND((D78*1440),0))</f>
        <v/>
      </c>
      <c r="I78" s="13" t="str">
        <f>IF($A78="","",ROUND((E78*1440),0))</f>
        <v/>
      </c>
      <c r="J78" s="14" t="str">
        <f>IF($A78="","",IF((F78="Cancelled"),"",IF((COUNTIFS('Bookings'!$A$2:$A$201,A78,'Bookings'!$C$2:$C$201,C78,'Bookings'!$H$2:$H$201,("&lt;"&amp;I78),'Bookings'!$I$2:$I$201,("&gt;"&amp;H78),'Bookings'!$F$2:$F$201,"&lt;&gt;Cancelled")&gt;1),"Double-booked","")))</f>
        <v/>
      </c>
    </row>
    <row r="79" spans="1:10" x14ac:dyDescent="0.25">
      <c r="A79" s="11"/>
      <c r="D79" s="12"/>
      <c r="E79" s="12"/>
      <c r="G79" s="13" t="str">
        <f>IF($A79="","",ROUND(((E79-D79)*24),2))</f>
        <v/>
      </c>
      <c r="H79" s="13" t="str">
        <f>IF($A79="","",ROUND((D79*1440),0))</f>
        <v/>
      </c>
      <c r="I79" s="13" t="str">
        <f>IF($A79="","",ROUND((E79*1440),0))</f>
        <v/>
      </c>
      <c r="J79" s="14" t="str">
        <f>IF($A79="","",IF((F79="Cancelled"),"",IF((COUNTIFS('Bookings'!$A$2:$A$201,A79,'Bookings'!$C$2:$C$201,C79,'Bookings'!$H$2:$H$201,("&lt;"&amp;I79),'Bookings'!$I$2:$I$201,("&gt;"&amp;H79),'Bookings'!$F$2:$F$201,"&lt;&gt;Cancelled")&gt;1),"Double-booked","")))</f>
        <v/>
      </c>
    </row>
    <row r="80" spans="1:10" x14ac:dyDescent="0.25">
      <c r="A80" s="11"/>
      <c r="D80" s="12"/>
      <c r="E80" s="12"/>
      <c r="G80" s="13" t="str">
        <f>IF($A80="","",ROUND(((E80-D80)*24),2))</f>
        <v/>
      </c>
      <c r="H80" s="13" t="str">
        <f>IF($A80="","",ROUND((D80*1440),0))</f>
        <v/>
      </c>
      <c r="I80" s="13" t="str">
        <f>IF($A80="","",ROUND((E80*1440),0))</f>
        <v/>
      </c>
      <c r="J80" s="14" t="str">
        <f>IF($A80="","",IF((F80="Cancelled"),"",IF((COUNTIFS('Bookings'!$A$2:$A$201,A80,'Bookings'!$C$2:$C$201,C80,'Bookings'!$H$2:$H$201,("&lt;"&amp;I80),'Bookings'!$I$2:$I$201,("&gt;"&amp;H80),'Bookings'!$F$2:$F$201,"&lt;&gt;Cancelled")&gt;1),"Double-booked","")))</f>
        <v/>
      </c>
    </row>
    <row r="81" spans="1:10" x14ac:dyDescent="0.25">
      <c r="A81" s="11"/>
      <c r="D81" s="12"/>
      <c r="E81" s="12"/>
      <c r="G81" s="13" t="str">
        <f>IF($A81="","",ROUND(((E81-D81)*24),2))</f>
        <v/>
      </c>
      <c r="H81" s="13" t="str">
        <f>IF($A81="","",ROUND((D81*1440),0))</f>
        <v/>
      </c>
      <c r="I81" s="13" t="str">
        <f>IF($A81="","",ROUND((E81*1440),0))</f>
        <v/>
      </c>
      <c r="J81" s="14" t="str">
        <f>IF($A81="","",IF((F81="Cancelled"),"",IF((COUNTIFS('Bookings'!$A$2:$A$201,A81,'Bookings'!$C$2:$C$201,C81,'Bookings'!$H$2:$H$201,("&lt;"&amp;I81),'Bookings'!$I$2:$I$201,("&gt;"&amp;H81),'Bookings'!$F$2:$F$201,"&lt;&gt;Cancelled")&gt;1),"Double-booked","")))</f>
        <v/>
      </c>
    </row>
    <row r="82" spans="1:10" x14ac:dyDescent="0.25">
      <c r="A82" s="11"/>
      <c r="D82" s="12"/>
      <c r="E82" s="12"/>
      <c r="G82" s="13" t="str">
        <f>IF($A82="","",ROUND(((E82-D82)*24),2))</f>
        <v/>
      </c>
      <c r="H82" s="13" t="str">
        <f>IF($A82="","",ROUND((D82*1440),0))</f>
        <v/>
      </c>
      <c r="I82" s="13" t="str">
        <f>IF($A82="","",ROUND((E82*1440),0))</f>
        <v/>
      </c>
      <c r="J82" s="14" t="str">
        <f>IF($A82="","",IF((F82="Cancelled"),"",IF((COUNTIFS('Bookings'!$A$2:$A$201,A82,'Bookings'!$C$2:$C$201,C82,'Bookings'!$H$2:$H$201,("&lt;"&amp;I82),'Bookings'!$I$2:$I$201,("&gt;"&amp;H82),'Bookings'!$F$2:$F$201,"&lt;&gt;Cancelled")&gt;1),"Double-booked","")))</f>
        <v/>
      </c>
    </row>
    <row r="83" spans="1:10" x14ac:dyDescent="0.25">
      <c r="A83" s="11"/>
      <c r="D83" s="12"/>
      <c r="E83" s="12"/>
      <c r="G83" s="13" t="str">
        <f>IF($A83="","",ROUND(((E83-D83)*24),2))</f>
        <v/>
      </c>
      <c r="H83" s="13" t="str">
        <f>IF($A83="","",ROUND((D83*1440),0))</f>
        <v/>
      </c>
      <c r="I83" s="13" t="str">
        <f>IF($A83="","",ROUND((E83*1440),0))</f>
        <v/>
      </c>
      <c r="J83" s="14" t="str">
        <f>IF($A83="","",IF((F83="Cancelled"),"",IF((COUNTIFS('Bookings'!$A$2:$A$201,A83,'Bookings'!$C$2:$C$201,C83,'Bookings'!$H$2:$H$201,("&lt;"&amp;I83),'Bookings'!$I$2:$I$201,("&gt;"&amp;H83),'Bookings'!$F$2:$F$201,"&lt;&gt;Cancelled")&gt;1),"Double-booked","")))</f>
        <v/>
      </c>
    </row>
    <row r="84" spans="1:10" x14ac:dyDescent="0.25">
      <c r="A84" s="11"/>
      <c r="D84" s="12"/>
      <c r="E84" s="12"/>
      <c r="G84" s="13" t="str">
        <f>IF($A84="","",ROUND(((E84-D84)*24),2))</f>
        <v/>
      </c>
      <c r="H84" s="13" t="str">
        <f>IF($A84="","",ROUND((D84*1440),0))</f>
        <v/>
      </c>
      <c r="I84" s="13" t="str">
        <f>IF($A84="","",ROUND((E84*1440),0))</f>
        <v/>
      </c>
      <c r="J84" s="14" t="str">
        <f>IF($A84="","",IF((F84="Cancelled"),"",IF((COUNTIFS('Bookings'!$A$2:$A$201,A84,'Bookings'!$C$2:$C$201,C84,'Bookings'!$H$2:$H$201,("&lt;"&amp;I84),'Bookings'!$I$2:$I$201,("&gt;"&amp;H84),'Bookings'!$F$2:$F$201,"&lt;&gt;Cancelled")&gt;1),"Double-booked","")))</f>
        <v/>
      </c>
    </row>
    <row r="85" spans="1:10" x14ac:dyDescent="0.25">
      <c r="A85" s="11"/>
      <c r="D85" s="12"/>
      <c r="E85" s="12"/>
      <c r="G85" s="13" t="str">
        <f>IF($A85="","",ROUND(((E85-D85)*24),2))</f>
        <v/>
      </c>
      <c r="H85" s="13" t="str">
        <f>IF($A85="","",ROUND((D85*1440),0))</f>
        <v/>
      </c>
      <c r="I85" s="13" t="str">
        <f>IF($A85="","",ROUND((E85*1440),0))</f>
        <v/>
      </c>
      <c r="J85" s="14" t="str">
        <f>IF($A85="","",IF((F85="Cancelled"),"",IF((COUNTIFS('Bookings'!$A$2:$A$201,A85,'Bookings'!$C$2:$C$201,C85,'Bookings'!$H$2:$H$201,("&lt;"&amp;I85),'Bookings'!$I$2:$I$201,("&gt;"&amp;H85),'Bookings'!$F$2:$F$201,"&lt;&gt;Cancelled")&gt;1),"Double-booked","")))</f>
        <v/>
      </c>
    </row>
    <row r="86" spans="1:10" x14ac:dyDescent="0.25">
      <c r="A86" s="11"/>
      <c r="D86" s="12"/>
      <c r="E86" s="12"/>
      <c r="G86" s="13" t="str">
        <f>IF($A86="","",ROUND(((E86-D86)*24),2))</f>
        <v/>
      </c>
      <c r="H86" s="13" t="str">
        <f>IF($A86="","",ROUND((D86*1440),0))</f>
        <v/>
      </c>
      <c r="I86" s="13" t="str">
        <f>IF($A86="","",ROUND((E86*1440),0))</f>
        <v/>
      </c>
      <c r="J86" s="14" t="str">
        <f>IF($A86="","",IF((F86="Cancelled"),"",IF((COUNTIFS('Bookings'!$A$2:$A$201,A86,'Bookings'!$C$2:$C$201,C86,'Bookings'!$H$2:$H$201,("&lt;"&amp;I86),'Bookings'!$I$2:$I$201,("&gt;"&amp;H86),'Bookings'!$F$2:$F$201,"&lt;&gt;Cancelled")&gt;1),"Double-booked","")))</f>
        <v/>
      </c>
    </row>
    <row r="87" spans="1:10" x14ac:dyDescent="0.25">
      <c r="A87" s="11"/>
      <c r="D87" s="12"/>
      <c r="E87" s="12"/>
      <c r="G87" s="13" t="str">
        <f>IF($A87="","",ROUND(((E87-D87)*24),2))</f>
        <v/>
      </c>
      <c r="H87" s="13" t="str">
        <f>IF($A87="","",ROUND((D87*1440),0))</f>
        <v/>
      </c>
      <c r="I87" s="13" t="str">
        <f>IF($A87="","",ROUND((E87*1440),0))</f>
        <v/>
      </c>
      <c r="J87" s="14" t="str">
        <f>IF($A87="","",IF((F87="Cancelled"),"",IF((COUNTIFS('Bookings'!$A$2:$A$201,A87,'Bookings'!$C$2:$C$201,C87,'Bookings'!$H$2:$H$201,("&lt;"&amp;I87),'Bookings'!$I$2:$I$201,("&gt;"&amp;H87),'Bookings'!$F$2:$F$201,"&lt;&gt;Cancelled")&gt;1),"Double-booked","")))</f>
        <v/>
      </c>
    </row>
    <row r="88" spans="1:10" x14ac:dyDescent="0.25">
      <c r="A88" s="11"/>
      <c r="D88" s="12"/>
      <c r="E88" s="12"/>
      <c r="G88" s="13" t="str">
        <f>IF($A88="","",ROUND(((E88-D88)*24),2))</f>
        <v/>
      </c>
      <c r="H88" s="13" t="str">
        <f>IF($A88="","",ROUND((D88*1440),0))</f>
        <v/>
      </c>
      <c r="I88" s="13" t="str">
        <f>IF($A88="","",ROUND((E88*1440),0))</f>
        <v/>
      </c>
      <c r="J88" s="14" t="str">
        <f>IF($A88="","",IF((F88="Cancelled"),"",IF((COUNTIFS('Bookings'!$A$2:$A$201,A88,'Bookings'!$C$2:$C$201,C88,'Bookings'!$H$2:$H$201,("&lt;"&amp;I88),'Bookings'!$I$2:$I$201,("&gt;"&amp;H88),'Bookings'!$F$2:$F$201,"&lt;&gt;Cancelled")&gt;1),"Double-booked","")))</f>
        <v/>
      </c>
    </row>
    <row r="89" spans="1:10" x14ac:dyDescent="0.25">
      <c r="A89" s="11"/>
      <c r="D89" s="12"/>
      <c r="E89" s="12"/>
      <c r="G89" s="13" t="str">
        <f>IF($A89="","",ROUND(((E89-D89)*24),2))</f>
        <v/>
      </c>
      <c r="H89" s="13" t="str">
        <f>IF($A89="","",ROUND((D89*1440),0))</f>
        <v/>
      </c>
      <c r="I89" s="13" t="str">
        <f>IF($A89="","",ROUND((E89*1440),0))</f>
        <v/>
      </c>
      <c r="J89" s="14" t="str">
        <f>IF($A89="","",IF((F89="Cancelled"),"",IF((COUNTIFS('Bookings'!$A$2:$A$201,A89,'Bookings'!$C$2:$C$201,C89,'Bookings'!$H$2:$H$201,("&lt;"&amp;I89),'Bookings'!$I$2:$I$201,("&gt;"&amp;H89),'Bookings'!$F$2:$F$201,"&lt;&gt;Cancelled")&gt;1),"Double-booked","")))</f>
        <v/>
      </c>
    </row>
    <row r="90" spans="1:10" x14ac:dyDescent="0.25">
      <c r="A90" s="11"/>
      <c r="D90" s="12"/>
      <c r="E90" s="12"/>
      <c r="G90" s="13" t="str">
        <f>IF($A90="","",ROUND(((E90-D90)*24),2))</f>
        <v/>
      </c>
      <c r="H90" s="13" t="str">
        <f>IF($A90="","",ROUND((D90*1440),0))</f>
        <v/>
      </c>
      <c r="I90" s="13" t="str">
        <f>IF($A90="","",ROUND((E90*1440),0))</f>
        <v/>
      </c>
      <c r="J90" s="14" t="str">
        <f>IF($A90="","",IF((F90="Cancelled"),"",IF((COUNTIFS('Bookings'!$A$2:$A$201,A90,'Bookings'!$C$2:$C$201,C90,'Bookings'!$H$2:$H$201,("&lt;"&amp;I90),'Bookings'!$I$2:$I$201,("&gt;"&amp;H90),'Bookings'!$F$2:$F$201,"&lt;&gt;Cancelled")&gt;1),"Double-booked","")))</f>
        <v/>
      </c>
    </row>
    <row r="91" spans="1:10" x14ac:dyDescent="0.25">
      <c r="A91" s="11"/>
      <c r="D91" s="12"/>
      <c r="E91" s="12"/>
      <c r="G91" s="13" t="str">
        <f>IF($A91="","",ROUND(((E91-D91)*24),2))</f>
        <v/>
      </c>
      <c r="H91" s="13" t="str">
        <f>IF($A91="","",ROUND((D91*1440),0))</f>
        <v/>
      </c>
      <c r="I91" s="13" t="str">
        <f>IF($A91="","",ROUND((E91*1440),0))</f>
        <v/>
      </c>
      <c r="J91" s="14" t="str">
        <f>IF($A91="","",IF((F91="Cancelled"),"",IF((COUNTIFS('Bookings'!$A$2:$A$201,A91,'Bookings'!$C$2:$C$201,C91,'Bookings'!$H$2:$H$201,("&lt;"&amp;I91),'Bookings'!$I$2:$I$201,("&gt;"&amp;H91),'Bookings'!$F$2:$F$201,"&lt;&gt;Cancelled")&gt;1),"Double-booked","")))</f>
        <v/>
      </c>
    </row>
    <row r="92" spans="1:10" x14ac:dyDescent="0.25">
      <c r="A92" s="11"/>
      <c r="D92" s="12"/>
      <c r="E92" s="12"/>
      <c r="G92" s="13" t="str">
        <f>IF($A92="","",ROUND(((E92-D92)*24),2))</f>
        <v/>
      </c>
      <c r="H92" s="13" t="str">
        <f>IF($A92="","",ROUND((D92*1440),0))</f>
        <v/>
      </c>
      <c r="I92" s="13" t="str">
        <f>IF($A92="","",ROUND((E92*1440),0))</f>
        <v/>
      </c>
      <c r="J92" s="14" t="str">
        <f>IF($A92="","",IF((F92="Cancelled"),"",IF((COUNTIFS('Bookings'!$A$2:$A$201,A92,'Bookings'!$C$2:$C$201,C92,'Bookings'!$H$2:$H$201,("&lt;"&amp;I92),'Bookings'!$I$2:$I$201,("&gt;"&amp;H92),'Bookings'!$F$2:$F$201,"&lt;&gt;Cancelled")&gt;1),"Double-booked","")))</f>
        <v/>
      </c>
    </row>
    <row r="93" spans="1:10" x14ac:dyDescent="0.25">
      <c r="A93" s="11"/>
      <c r="D93" s="12"/>
      <c r="E93" s="12"/>
      <c r="G93" s="13" t="str">
        <f>IF($A93="","",ROUND(((E93-D93)*24),2))</f>
        <v/>
      </c>
      <c r="H93" s="13" t="str">
        <f>IF($A93="","",ROUND((D93*1440),0))</f>
        <v/>
      </c>
      <c r="I93" s="13" t="str">
        <f>IF($A93="","",ROUND((E93*1440),0))</f>
        <v/>
      </c>
      <c r="J93" s="14" t="str">
        <f>IF($A93="","",IF((F93="Cancelled"),"",IF((COUNTIFS('Bookings'!$A$2:$A$201,A93,'Bookings'!$C$2:$C$201,C93,'Bookings'!$H$2:$H$201,("&lt;"&amp;I93),'Bookings'!$I$2:$I$201,("&gt;"&amp;H93),'Bookings'!$F$2:$F$201,"&lt;&gt;Cancelled")&gt;1),"Double-booked","")))</f>
        <v/>
      </c>
    </row>
    <row r="94" spans="1:10" x14ac:dyDescent="0.25">
      <c r="A94" s="11"/>
      <c r="D94" s="12"/>
      <c r="E94" s="12"/>
      <c r="G94" s="13" t="str">
        <f>IF($A94="","",ROUND(((E94-D94)*24),2))</f>
        <v/>
      </c>
      <c r="H94" s="13" t="str">
        <f>IF($A94="","",ROUND((D94*1440),0))</f>
        <v/>
      </c>
      <c r="I94" s="13" t="str">
        <f>IF($A94="","",ROUND((E94*1440),0))</f>
        <v/>
      </c>
      <c r="J94" s="14" t="str">
        <f>IF($A94="","",IF((F94="Cancelled"),"",IF((COUNTIFS('Bookings'!$A$2:$A$201,A94,'Bookings'!$C$2:$C$201,C94,'Bookings'!$H$2:$H$201,("&lt;"&amp;I94),'Bookings'!$I$2:$I$201,("&gt;"&amp;H94),'Bookings'!$F$2:$F$201,"&lt;&gt;Cancelled")&gt;1),"Double-booked","")))</f>
        <v/>
      </c>
    </row>
    <row r="95" spans="1:10" x14ac:dyDescent="0.25">
      <c r="A95" s="11"/>
      <c r="D95" s="12"/>
      <c r="E95" s="12"/>
      <c r="G95" s="13" t="str">
        <f>IF($A95="","",ROUND(((E95-D95)*24),2))</f>
        <v/>
      </c>
      <c r="H95" s="13" t="str">
        <f>IF($A95="","",ROUND((D95*1440),0))</f>
        <v/>
      </c>
      <c r="I95" s="13" t="str">
        <f>IF($A95="","",ROUND((E95*1440),0))</f>
        <v/>
      </c>
      <c r="J95" s="14" t="str">
        <f>IF($A95="","",IF((F95="Cancelled"),"",IF((COUNTIFS('Bookings'!$A$2:$A$201,A95,'Bookings'!$C$2:$C$201,C95,'Bookings'!$H$2:$H$201,("&lt;"&amp;I95),'Bookings'!$I$2:$I$201,("&gt;"&amp;H95),'Bookings'!$F$2:$F$201,"&lt;&gt;Cancelled")&gt;1),"Double-booked","")))</f>
        <v/>
      </c>
    </row>
    <row r="96" spans="1:10" x14ac:dyDescent="0.25">
      <c r="A96" s="11"/>
      <c r="D96" s="12"/>
      <c r="E96" s="12"/>
      <c r="G96" s="13" t="str">
        <f>IF($A96="","",ROUND(((E96-D96)*24),2))</f>
        <v/>
      </c>
      <c r="H96" s="13" t="str">
        <f>IF($A96="","",ROUND((D96*1440),0))</f>
        <v/>
      </c>
      <c r="I96" s="13" t="str">
        <f>IF($A96="","",ROUND((E96*1440),0))</f>
        <v/>
      </c>
      <c r="J96" s="14" t="str">
        <f>IF($A96="","",IF((F96="Cancelled"),"",IF((COUNTIFS('Bookings'!$A$2:$A$201,A96,'Bookings'!$C$2:$C$201,C96,'Bookings'!$H$2:$H$201,("&lt;"&amp;I96),'Bookings'!$I$2:$I$201,("&gt;"&amp;H96),'Bookings'!$F$2:$F$201,"&lt;&gt;Cancelled")&gt;1),"Double-booked","")))</f>
        <v/>
      </c>
    </row>
    <row r="97" spans="1:10" x14ac:dyDescent="0.25">
      <c r="A97" s="11"/>
      <c r="D97" s="12"/>
      <c r="E97" s="12"/>
      <c r="G97" s="13" t="str">
        <f>IF($A97="","",ROUND(((E97-D97)*24),2))</f>
        <v/>
      </c>
      <c r="H97" s="13" t="str">
        <f>IF($A97="","",ROUND((D97*1440),0))</f>
        <v/>
      </c>
      <c r="I97" s="13" t="str">
        <f>IF($A97="","",ROUND((E97*1440),0))</f>
        <v/>
      </c>
      <c r="J97" s="14" t="str">
        <f>IF($A97="","",IF((F97="Cancelled"),"",IF((COUNTIFS('Bookings'!$A$2:$A$201,A97,'Bookings'!$C$2:$C$201,C97,'Bookings'!$H$2:$H$201,("&lt;"&amp;I97),'Bookings'!$I$2:$I$201,("&gt;"&amp;H97),'Bookings'!$F$2:$F$201,"&lt;&gt;Cancelled")&gt;1),"Double-booked","")))</f>
        <v/>
      </c>
    </row>
    <row r="98" spans="1:10" x14ac:dyDescent="0.25">
      <c r="A98" s="11"/>
      <c r="D98" s="12"/>
      <c r="E98" s="12"/>
      <c r="G98" s="13" t="str">
        <f>IF($A98="","",ROUND(((E98-D98)*24),2))</f>
        <v/>
      </c>
      <c r="H98" s="13" t="str">
        <f>IF($A98="","",ROUND((D98*1440),0))</f>
        <v/>
      </c>
      <c r="I98" s="13" t="str">
        <f>IF($A98="","",ROUND((E98*1440),0))</f>
        <v/>
      </c>
      <c r="J98" s="14" t="str">
        <f>IF($A98="","",IF((F98="Cancelled"),"",IF((COUNTIFS('Bookings'!$A$2:$A$201,A98,'Bookings'!$C$2:$C$201,C98,'Bookings'!$H$2:$H$201,("&lt;"&amp;I98),'Bookings'!$I$2:$I$201,("&gt;"&amp;H98),'Bookings'!$F$2:$F$201,"&lt;&gt;Cancelled")&gt;1),"Double-booked","")))</f>
        <v/>
      </c>
    </row>
    <row r="99" spans="1:10" x14ac:dyDescent="0.25">
      <c r="A99" s="11"/>
      <c r="D99" s="12"/>
      <c r="E99" s="12"/>
      <c r="G99" s="13" t="str">
        <f>IF($A99="","",ROUND(((E99-D99)*24),2))</f>
        <v/>
      </c>
      <c r="H99" s="13" t="str">
        <f>IF($A99="","",ROUND((D99*1440),0))</f>
        <v/>
      </c>
      <c r="I99" s="13" t="str">
        <f>IF($A99="","",ROUND((E99*1440),0))</f>
        <v/>
      </c>
      <c r="J99" s="14" t="str">
        <f>IF($A99="","",IF((F99="Cancelled"),"",IF((COUNTIFS('Bookings'!$A$2:$A$201,A99,'Bookings'!$C$2:$C$201,C99,'Bookings'!$H$2:$H$201,("&lt;"&amp;I99),'Bookings'!$I$2:$I$201,("&gt;"&amp;H99),'Bookings'!$F$2:$F$201,"&lt;&gt;Cancelled")&gt;1),"Double-booked","")))</f>
        <v/>
      </c>
    </row>
    <row r="100" spans="1:10" x14ac:dyDescent="0.25">
      <c r="A100" s="11"/>
      <c r="D100" s="12"/>
      <c r="E100" s="12"/>
      <c r="G100" s="13" t="str">
        <f>IF($A100="","",ROUND(((E100-D100)*24),2))</f>
        <v/>
      </c>
      <c r="H100" s="13" t="str">
        <f>IF($A100="","",ROUND((D100*1440),0))</f>
        <v/>
      </c>
      <c r="I100" s="13" t="str">
        <f>IF($A100="","",ROUND((E100*1440),0))</f>
        <v/>
      </c>
      <c r="J100" s="14" t="str">
        <f>IF($A100="","",IF((F100="Cancelled"),"",IF((COUNTIFS('Bookings'!$A$2:$A$201,A100,'Bookings'!$C$2:$C$201,C100,'Bookings'!$H$2:$H$201,("&lt;"&amp;I100),'Bookings'!$I$2:$I$201,("&gt;"&amp;H100),'Bookings'!$F$2:$F$201,"&lt;&gt;Cancelled")&gt;1),"Double-booked","")))</f>
        <v/>
      </c>
    </row>
    <row r="101" spans="1:10" x14ac:dyDescent="0.25">
      <c r="A101" s="11"/>
      <c r="D101" s="12"/>
      <c r="E101" s="12"/>
      <c r="G101" s="13" t="str">
        <f>IF($A101="","",ROUND(((E101-D101)*24),2))</f>
        <v/>
      </c>
      <c r="H101" s="13" t="str">
        <f>IF($A101="","",ROUND((D101*1440),0))</f>
        <v/>
      </c>
      <c r="I101" s="13" t="str">
        <f>IF($A101="","",ROUND((E101*1440),0))</f>
        <v/>
      </c>
      <c r="J101" s="14" t="str">
        <f>IF($A101="","",IF((F101="Cancelled"),"",IF((COUNTIFS('Bookings'!$A$2:$A$201,A101,'Bookings'!$C$2:$C$201,C101,'Bookings'!$H$2:$H$201,("&lt;"&amp;I101),'Bookings'!$I$2:$I$201,("&gt;"&amp;H101),'Bookings'!$F$2:$F$201,"&lt;&gt;Cancelled")&gt;1),"Double-booked","")))</f>
        <v/>
      </c>
    </row>
    <row r="102" spans="1:10" x14ac:dyDescent="0.25">
      <c r="A102" s="11"/>
      <c r="D102" s="12"/>
      <c r="E102" s="12"/>
      <c r="G102" s="13" t="str">
        <f>IF($A102="","",ROUND(((E102-D102)*24),2))</f>
        <v/>
      </c>
      <c r="H102" s="13" t="str">
        <f>IF($A102="","",ROUND((D102*1440),0))</f>
        <v/>
      </c>
      <c r="I102" s="13" t="str">
        <f>IF($A102="","",ROUND((E102*1440),0))</f>
        <v/>
      </c>
      <c r="J102" s="14" t="str">
        <f>IF($A102="","",IF((F102="Cancelled"),"",IF((COUNTIFS('Bookings'!$A$2:$A$201,A102,'Bookings'!$C$2:$C$201,C102,'Bookings'!$H$2:$H$201,("&lt;"&amp;I102),'Bookings'!$I$2:$I$201,("&gt;"&amp;H102),'Bookings'!$F$2:$F$201,"&lt;&gt;Cancelled")&gt;1),"Double-booked","")))</f>
        <v/>
      </c>
    </row>
    <row r="103" spans="1:10" x14ac:dyDescent="0.25">
      <c r="A103" s="11"/>
      <c r="D103" s="12"/>
      <c r="E103" s="12"/>
      <c r="G103" s="13" t="str">
        <f>IF($A103="","",ROUND(((E103-D103)*24),2))</f>
        <v/>
      </c>
      <c r="H103" s="13" t="str">
        <f>IF($A103="","",ROUND((D103*1440),0))</f>
        <v/>
      </c>
      <c r="I103" s="13" t="str">
        <f>IF($A103="","",ROUND((E103*1440),0))</f>
        <v/>
      </c>
      <c r="J103" s="14" t="str">
        <f>IF($A103="","",IF((F103="Cancelled"),"",IF((COUNTIFS('Bookings'!$A$2:$A$201,A103,'Bookings'!$C$2:$C$201,C103,'Bookings'!$H$2:$H$201,("&lt;"&amp;I103),'Bookings'!$I$2:$I$201,("&gt;"&amp;H103),'Bookings'!$F$2:$F$201,"&lt;&gt;Cancelled")&gt;1),"Double-booked","")))</f>
        <v/>
      </c>
    </row>
    <row r="104" spans="1:10" x14ac:dyDescent="0.25">
      <c r="A104" s="11"/>
      <c r="D104" s="12"/>
      <c r="E104" s="12"/>
      <c r="G104" s="13" t="str">
        <f>IF($A104="","",ROUND(((E104-D104)*24),2))</f>
        <v/>
      </c>
      <c r="H104" s="13" t="str">
        <f>IF($A104="","",ROUND((D104*1440),0))</f>
        <v/>
      </c>
      <c r="I104" s="13" t="str">
        <f>IF($A104="","",ROUND((E104*1440),0))</f>
        <v/>
      </c>
      <c r="J104" s="14" t="str">
        <f>IF($A104="","",IF((F104="Cancelled"),"",IF((COUNTIFS('Bookings'!$A$2:$A$201,A104,'Bookings'!$C$2:$C$201,C104,'Bookings'!$H$2:$H$201,("&lt;"&amp;I104),'Bookings'!$I$2:$I$201,("&gt;"&amp;H104),'Bookings'!$F$2:$F$201,"&lt;&gt;Cancelled")&gt;1),"Double-booked","")))</f>
        <v/>
      </c>
    </row>
    <row r="105" spans="1:10" x14ac:dyDescent="0.25">
      <c r="A105" s="11"/>
      <c r="D105" s="12"/>
      <c r="E105" s="12"/>
      <c r="G105" s="13" t="str">
        <f>IF($A105="","",ROUND(((E105-D105)*24),2))</f>
        <v/>
      </c>
      <c r="H105" s="13" t="str">
        <f>IF($A105="","",ROUND((D105*1440),0))</f>
        <v/>
      </c>
      <c r="I105" s="13" t="str">
        <f>IF($A105="","",ROUND((E105*1440),0))</f>
        <v/>
      </c>
      <c r="J105" s="14" t="str">
        <f>IF($A105="","",IF((F105="Cancelled"),"",IF((COUNTIFS('Bookings'!$A$2:$A$201,A105,'Bookings'!$C$2:$C$201,C105,'Bookings'!$H$2:$H$201,("&lt;"&amp;I105),'Bookings'!$I$2:$I$201,("&gt;"&amp;H105),'Bookings'!$F$2:$F$201,"&lt;&gt;Cancelled")&gt;1),"Double-booked","")))</f>
        <v/>
      </c>
    </row>
    <row r="106" spans="1:10" x14ac:dyDescent="0.25">
      <c r="A106" s="11"/>
      <c r="D106" s="12"/>
      <c r="E106" s="12"/>
      <c r="G106" s="13" t="str">
        <f>IF($A106="","",ROUND(((E106-D106)*24),2))</f>
        <v/>
      </c>
      <c r="H106" s="13" t="str">
        <f>IF($A106="","",ROUND((D106*1440),0))</f>
        <v/>
      </c>
      <c r="I106" s="13" t="str">
        <f>IF($A106="","",ROUND((E106*1440),0))</f>
        <v/>
      </c>
      <c r="J106" s="14" t="str">
        <f>IF($A106="","",IF((F106="Cancelled"),"",IF((COUNTIFS('Bookings'!$A$2:$A$201,A106,'Bookings'!$C$2:$C$201,C106,'Bookings'!$H$2:$H$201,("&lt;"&amp;I106),'Bookings'!$I$2:$I$201,("&gt;"&amp;H106),'Bookings'!$F$2:$F$201,"&lt;&gt;Cancelled")&gt;1),"Double-booked","")))</f>
        <v/>
      </c>
    </row>
    <row r="107" spans="1:10" x14ac:dyDescent="0.25">
      <c r="A107" s="11"/>
      <c r="D107" s="12"/>
      <c r="E107" s="12"/>
      <c r="G107" s="13" t="str">
        <f>IF($A107="","",ROUND(((E107-D107)*24),2))</f>
        <v/>
      </c>
      <c r="H107" s="13" t="str">
        <f>IF($A107="","",ROUND((D107*1440),0))</f>
        <v/>
      </c>
      <c r="I107" s="13" t="str">
        <f>IF($A107="","",ROUND((E107*1440),0))</f>
        <v/>
      </c>
      <c r="J107" s="14" t="str">
        <f>IF($A107="","",IF((F107="Cancelled"),"",IF((COUNTIFS('Bookings'!$A$2:$A$201,A107,'Bookings'!$C$2:$C$201,C107,'Bookings'!$H$2:$H$201,("&lt;"&amp;I107),'Bookings'!$I$2:$I$201,("&gt;"&amp;H107),'Bookings'!$F$2:$F$201,"&lt;&gt;Cancelled")&gt;1),"Double-booked","")))</f>
        <v/>
      </c>
    </row>
    <row r="108" spans="1:10" x14ac:dyDescent="0.25">
      <c r="A108" s="11"/>
      <c r="D108" s="12"/>
      <c r="E108" s="12"/>
      <c r="G108" s="13" t="str">
        <f>IF($A108="","",ROUND(((E108-D108)*24),2))</f>
        <v/>
      </c>
      <c r="H108" s="13" t="str">
        <f>IF($A108="","",ROUND((D108*1440),0))</f>
        <v/>
      </c>
      <c r="I108" s="13" t="str">
        <f>IF($A108="","",ROUND((E108*1440),0))</f>
        <v/>
      </c>
      <c r="J108" s="14" t="str">
        <f>IF($A108="","",IF((F108="Cancelled"),"",IF((COUNTIFS('Bookings'!$A$2:$A$201,A108,'Bookings'!$C$2:$C$201,C108,'Bookings'!$H$2:$H$201,("&lt;"&amp;I108),'Bookings'!$I$2:$I$201,("&gt;"&amp;H108),'Bookings'!$F$2:$F$201,"&lt;&gt;Cancelled")&gt;1),"Double-booked","")))</f>
        <v/>
      </c>
    </row>
    <row r="109" spans="1:10" x14ac:dyDescent="0.25">
      <c r="A109" s="11"/>
      <c r="D109" s="12"/>
      <c r="E109" s="12"/>
      <c r="G109" s="13" t="str">
        <f>IF($A109="","",ROUND(((E109-D109)*24),2))</f>
        <v/>
      </c>
      <c r="H109" s="13" t="str">
        <f>IF($A109="","",ROUND((D109*1440),0))</f>
        <v/>
      </c>
      <c r="I109" s="13" t="str">
        <f>IF($A109="","",ROUND((E109*1440),0))</f>
        <v/>
      </c>
      <c r="J109" s="14" t="str">
        <f>IF($A109="","",IF((F109="Cancelled"),"",IF((COUNTIFS('Bookings'!$A$2:$A$201,A109,'Bookings'!$C$2:$C$201,C109,'Bookings'!$H$2:$H$201,("&lt;"&amp;I109),'Bookings'!$I$2:$I$201,("&gt;"&amp;H109),'Bookings'!$F$2:$F$201,"&lt;&gt;Cancelled")&gt;1),"Double-booked","")))</f>
        <v/>
      </c>
    </row>
    <row r="110" spans="1:10" x14ac:dyDescent="0.25">
      <c r="A110" s="11"/>
      <c r="D110" s="12"/>
      <c r="E110" s="12"/>
      <c r="G110" s="13" t="str">
        <f>IF($A110="","",ROUND(((E110-D110)*24),2))</f>
        <v/>
      </c>
      <c r="H110" s="13" t="str">
        <f>IF($A110="","",ROUND((D110*1440),0))</f>
        <v/>
      </c>
      <c r="I110" s="13" t="str">
        <f>IF($A110="","",ROUND((E110*1440),0))</f>
        <v/>
      </c>
      <c r="J110" s="14" t="str">
        <f>IF($A110="","",IF((F110="Cancelled"),"",IF((COUNTIFS('Bookings'!$A$2:$A$201,A110,'Bookings'!$C$2:$C$201,C110,'Bookings'!$H$2:$H$201,("&lt;"&amp;I110),'Bookings'!$I$2:$I$201,("&gt;"&amp;H110),'Bookings'!$F$2:$F$201,"&lt;&gt;Cancelled")&gt;1),"Double-booked","")))</f>
        <v/>
      </c>
    </row>
    <row r="111" spans="1:10" x14ac:dyDescent="0.25">
      <c r="A111" s="11"/>
      <c r="D111" s="12"/>
      <c r="E111" s="12"/>
      <c r="G111" s="13" t="str">
        <f>IF($A111="","",ROUND(((E111-D111)*24),2))</f>
        <v/>
      </c>
      <c r="H111" s="13" t="str">
        <f>IF($A111="","",ROUND((D111*1440),0))</f>
        <v/>
      </c>
      <c r="I111" s="13" t="str">
        <f>IF($A111="","",ROUND((E111*1440),0))</f>
        <v/>
      </c>
      <c r="J111" s="14" t="str">
        <f>IF($A111="","",IF((F111="Cancelled"),"",IF((COUNTIFS('Bookings'!$A$2:$A$201,A111,'Bookings'!$C$2:$C$201,C111,'Bookings'!$H$2:$H$201,("&lt;"&amp;I111),'Bookings'!$I$2:$I$201,("&gt;"&amp;H111),'Bookings'!$F$2:$F$201,"&lt;&gt;Cancelled")&gt;1),"Double-booked","")))</f>
        <v/>
      </c>
    </row>
    <row r="112" spans="1:10" x14ac:dyDescent="0.25">
      <c r="A112" s="11"/>
      <c r="D112" s="12"/>
      <c r="E112" s="12"/>
      <c r="G112" s="13" t="str">
        <f>IF($A112="","",ROUND(((E112-D112)*24),2))</f>
        <v/>
      </c>
      <c r="H112" s="13" t="str">
        <f>IF($A112="","",ROUND((D112*1440),0))</f>
        <v/>
      </c>
      <c r="I112" s="13" t="str">
        <f>IF($A112="","",ROUND((E112*1440),0))</f>
        <v/>
      </c>
      <c r="J112" s="14" t="str">
        <f>IF($A112="","",IF((F112="Cancelled"),"",IF((COUNTIFS('Bookings'!$A$2:$A$201,A112,'Bookings'!$C$2:$C$201,C112,'Bookings'!$H$2:$H$201,("&lt;"&amp;I112),'Bookings'!$I$2:$I$201,("&gt;"&amp;H112),'Bookings'!$F$2:$F$201,"&lt;&gt;Cancelled")&gt;1),"Double-booked","")))</f>
        <v/>
      </c>
    </row>
    <row r="113" spans="1:10" x14ac:dyDescent="0.25">
      <c r="A113" s="11"/>
      <c r="D113" s="12"/>
      <c r="E113" s="12"/>
      <c r="G113" s="13" t="str">
        <f>IF($A113="","",ROUND(((E113-D113)*24),2))</f>
        <v/>
      </c>
      <c r="H113" s="13" t="str">
        <f>IF($A113="","",ROUND((D113*1440),0))</f>
        <v/>
      </c>
      <c r="I113" s="13" t="str">
        <f>IF($A113="","",ROUND((E113*1440),0))</f>
        <v/>
      </c>
      <c r="J113" s="14" t="str">
        <f>IF($A113="","",IF((F113="Cancelled"),"",IF((COUNTIFS('Bookings'!$A$2:$A$201,A113,'Bookings'!$C$2:$C$201,C113,'Bookings'!$H$2:$H$201,("&lt;"&amp;I113),'Bookings'!$I$2:$I$201,("&gt;"&amp;H113),'Bookings'!$F$2:$F$201,"&lt;&gt;Cancelled")&gt;1),"Double-booked","")))</f>
        <v/>
      </c>
    </row>
    <row r="114" spans="1:10" x14ac:dyDescent="0.25">
      <c r="A114" s="11"/>
      <c r="D114" s="12"/>
      <c r="E114" s="12"/>
      <c r="G114" s="13" t="str">
        <f>IF($A114="","",ROUND(((E114-D114)*24),2))</f>
        <v/>
      </c>
      <c r="H114" s="13" t="str">
        <f>IF($A114="","",ROUND((D114*1440),0))</f>
        <v/>
      </c>
      <c r="I114" s="13" t="str">
        <f>IF($A114="","",ROUND((E114*1440),0))</f>
        <v/>
      </c>
      <c r="J114" s="14" t="str">
        <f>IF($A114="","",IF((F114="Cancelled"),"",IF((COUNTIFS('Bookings'!$A$2:$A$201,A114,'Bookings'!$C$2:$C$201,C114,'Bookings'!$H$2:$H$201,("&lt;"&amp;I114),'Bookings'!$I$2:$I$201,("&gt;"&amp;H114),'Bookings'!$F$2:$F$201,"&lt;&gt;Cancelled")&gt;1),"Double-booked","")))</f>
        <v/>
      </c>
    </row>
    <row r="115" spans="1:10" x14ac:dyDescent="0.25">
      <c r="A115" s="11"/>
      <c r="D115" s="12"/>
      <c r="E115" s="12"/>
      <c r="G115" s="13" t="str">
        <f>IF($A115="","",ROUND(((E115-D115)*24),2))</f>
        <v/>
      </c>
      <c r="H115" s="13" t="str">
        <f>IF($A115="","",ROUND((D115*1440),0))</f>
        <v/>
      </c>
      <c r="I115" s="13" t="str">
        <f>IF($A115="","",ROUND((E115*1440),0))</f>
        <v/>
      </c>
      <c r="J115" s="14" t="str">
        <f>IF($A115="","",IF((F115="Cancelled"),"",IF((COUNTIFS('Bookings'!$A$2:$A$201,A115,'Bookings'!$C$2:$C$201,C115,'Bookings'!$H$2:$H$201,("&lt;"&amp;I115),'Bookings'!$I$2:$I$201,("&gt;"&amp;H115),'Bookings'!$F$2:$F$201,"&lt;&gt;Cancelled")&gt;1),"Double-booked","")))</f>
        <v/>
      </c>
    </row>
    <row r="116" spans="1:10" x14ac:dyDescent="0.25">
      <c r="A116" s="11"/>
      <c r="D116" s="12"/>
      <c r="E116" s="12"/>
      <c r="G116" s="13" t="str">
        <f>IF($A116="","",ROUND(((E116-D116)*24),2))</f>
        <v/>
      </c>
      <c r="H116" s="13" t="str">
        <f>IF($A116="","",ROUND((D116*1440),0))</f>
        <v/>
      </c>
      <c r="I116" s="13" t="str">
        <f>IF($A116="","",ROUND((E116*1440),0))</f>
        <v/>
      </c>
      <c r="J116" s="14" t="str">
        <f>IF($A116="","",IF((F116="Cancelled"),"",IF((COUNTIFS('Bookings'!$A$2:$A$201,A116,'Bookings'!$C$2:$C$201,C116,'Bookings'!$H$2:$H$201,("&lt;"&amp;I116),'Bookings'!$I$2:$I$201,("&gt;"&amp;H116),'Bookings'!$F$2:$F$201,"&lt;&gt;Cancelled")&gt;1),"Double-booked","")))</f>
        <v/>
      </c>
    </row>
    <row r="117" spans="1:10" x14ac:dyDescent="0.25">
      <c r="A117" s="11"/>
      <c r="D117" s="12"/>
      <c r="E117" s="12"/>
      <c r="G117" s="13" t="str">
        <f>IF($A117="","",ROUND(((E117-D117)*24),2))</f>
        <v/>
      </c>
      <c r="H117" s="13" t="str">
        <f>IF($A117="","",ROUND((D117*1440),0))</f>
        <v/>
      </c>
      <c r="I117" s="13" t="str">
        <f>IF($A117="","",ROUND((E117*1440),0))</f>
        <v/>
      </c>
      <c r="J117" s="14" t="str">
        <f>IF($A117="","",IF((F117="Cancelled"),"",IF((COUNTIFS('Bookings'!$A$2:$A$201,A117,'Bookings'!$C$2:$C$201,C117,'Bookings'!$H$2:$H$201,("&lt;"&amp;I117),'Bookings'!$I$2:$I$201,("&gt;"&amp;H117),'Bookings'!$F$2:$F$201,"&lt;&gt;Cancelled")&gt;1),"Double-booked","")))</f>
        <v/>
      </c>
    </row>
    <row r="118" spans="1:10" x14ac:dyDescent="0.25">
      <c r="A118" s="11"/>
      <c r="D118" s="12"/>
      <c r="E118" s="12"/>
      <c r="G118" s="13" t="str">
        <f>IF($A118="","",ROUND(((E118-D118)*24),2))</f>
        <v/>
      </c>
      <c r="H118" s="13" t="str">
        <f>IF($A118="","",ROUND((D118*1440),0))</f>
        <v/>
      </c>
      <c r="I118" s="13" t="str">
        <f>IF($A118="","",ROUND((E118*1440),0))</f>
        <v/>
      </c>
      <c r="J118" s="14" t="str">
        <f>IF($A118="","",IF((F118="Cancelled"),"",IF((COUNTIFS('Bookings'!$A$2:$A$201,A118,'Bookings'!$C$2:$C$201,C118,'Bookings'!$H$2:$H$201,("&lt;"&amp;I118),'Bookings'!$I$2:$I$201,("&gt;"&amp;H118),'Bookings'!$F$2:$F$201,"&lt;&gt;Cancelled")&gt;1),"Double-booked","")))</f>
        <v/>
      </c>
    </row>
    <row r="119" spans="1:10" x14ac:dyDescent="0.25">
      <c r="A119" s="11"/>
      <c r="D119" s="12"/>
      <c r="E119" s="12"/>
      <c r="G119" s="13" t="str">
        <f>IF($A119="","",ROUND(((E119-D119)*24),2))</f>
        <v/>
      </c>
      <c r="H119" s="13" t="str">
        <f>IF($A119="","",ROUND((D119*1440),0))</f>
        <v/>
      </c>
      <c r="I119" s="13" t="str">
        <f>IF($A119="","",ROUND((E119*1440),0))</f>
        <v/>
      </c>
      <c r="J119" s="14" t="str">
        <f>IF($A119="","",IF((F119="Cancelled"),"",IF((COUNTIFS('Bookings'!$A$2:$A$201,A119,'Bookings'!$C$2:$C$201,C119,'Bookings'!$H$2:$H$201,("&lt;"&amp;I119),'Bookings'!$I$2:$I$201,("&gt;"&amp;H119),'Bookings'!$F$2:$F$201,"&lt;&gt;Cancelled")&gt;1),"Double-booked","")))</f>
        <v/>
      </c>
    </row>
    <row r="120" spans="1:10" x14ac:dyDescent="0.25">
      <c r="A120" s="11"/>
      <c r="D120" s="12"/>
      <c r="E120" s="12"/>
      <c r="G120" s="13" t="str">
        <f>IF($A120="","",ROUND(((E120-D120)*24),2))</f>
        <v/>
      </c>
      <c r="H120" s="13" t="str">
        <f>IF($A120="","",ROUND((D120*1440),0))</f>
        <v/>
      </c>
      <c r="I120" s="13" t="str">
        <f>IF($A120="","",ROUND((E120*1440),0))</f>
        <v/>
      </c>
      <c r="J120" s="14" t="str">
        <f>IF($A120="","",IF((F120="Cancelled"),"",IF((COUNTIFS('Bookings'!$A$2:$A$201,A120,'Bookings'!$C$2:$C$201,C120,'Bookings'!$H$2:$H$201,("&lt;"&amp;I120),'Bookings'!$I$2:$I$201,("&gt;"&amp;H120),'Bookings'!$F$2:$F$201,"&lt;&gt;Cancelled")&gt;1),"Double-booked","")))</f>
        <v/>
      </c>
    </row>
    <row r="121" spans="1:10" x14ac:dyDescent="0.25">
      <c r="A121" s="11"/>
      <c r="D121" s="12"/>
      <c r="E121" s="12"/>
      <c r="G121" s="13" t="str">
        <f>IF($A121="","",ROUND(((E121-D121)*24),2))</f>
        <v/>
      </c>
      <c r="H121" s="13" t="str">
        <f>IF($A121="","",ROUND((D121*1440),0))</f>
        <v/>
      </c>
      <c r="I121" s="13" t="str">
        <f>IF($A121="","",ROUND((E121*1440),0))</f>
        <v/>
      </c>
      <c r="J121" s="14" t="str">
        <f>IF($A121="","",IF((F121="Cancelled"),"",IF((COUNTIFS('Bookings'!$A$2:$A$201,A121,'Bookings'!$C$2:$C$201,C121,'Bookings'!$H$2:$H$201,("&lt;"&amp;I121),'Bookings'!$I$2:$I$201,("&gt;"&amp;H121),'Bookings'!$F$2:$F$201,"&lt;&gt;Cancelled")&gt;1),"Double-booked","")))</f>
        <v/>
      </c>
    </row>
    <row r="122" spans="1:10" x14ac:dyDescent="0.25">
      <c r="A122" s="11"/>
      <c r="D122" s="12"/>
      <c r="E122" s="12"/>
      <c r="G122" s="13" t="str">
        <f>IF($A122="","",ROUND(((E122-D122)*24),2))</f>
        <v/>
      </c>
      <c r="H122" s="13" t="str">
        <f>IF($A122="","",ROUND((D122*1440),0))</f>
        <v/>
      </c>
      <c r="I122" s="13" t="str">
        <f>IF($A122="","",ROUND((E122*1440),0))</f>
        <v/>
      </c>
      <c r="J122" s="14" t="str">
        <f>IF($A122="","",IF((F122="Cancelled"),"",IF((COUNTIFS('Bookings'!$A$2:$A$201,A122,'Bookings'!$C$2:$C$201,C122,'Bookings'!$H$2:$H$201,("&lt;"&amp;I122),'Bookings'!$I$2:$I$201,("&gt;"&amp;H122),'Bookings'!$F$2:$F$201,"&lt;&gt;Cancelled")&gt;1),"Double-booked","")))</f>
        <v/>
      </c>
    </row>
    <row r="123" spans="1:10" x14ac:dyDescent="0.25">
      <c r="A123" s="11"/>
      <c r="D123" s="12"/>
      <c r="E123" s="12"/>
      <c r="G123" s="13" t="str">
        <f>IF($A123="","",ROUND(((E123-D123)*24),2))</f>
        <v/>
      </c>
      <c r="H123" s="13" t="str">
        <f>IF($A123="","",ROUND((D123*1440),0))</f>
        <v/>
      </c>
      <c r="I123" s="13" t="str">
        <f>IF($A123="","",ROUND((E123*1440),0))</f>
        <v/>
      </c>
      <c r="J123" s="14" t="str">
        <f>IF($A123="","",IF((F123="Cancelled"),"",IF((COUNTIFS('Bookings'!$A$2:$A$201,A123,'Bookings'!$C$2:$C$201,C123,'Bookings'!$H$2:$H$201,("&lt;"&amp;I123),'Bookings'!$I$2:$I$201,("&gt;"&amp;H123),'Bookings'!$F$2:$F$201,"&lt;&gt;Cancelled")&gt;1),"Double-booked","")))</f>
        <v/>
      </c>
    </row>
    <row r="124" spans="1:10" x14ac:dyDescent="0.25">
      <c r="A124" s="11"/>
      <c r="D124" s="12"/>
      <c r="E124" s="12"/>
      <c r="G124" s="13" t="str">
        <f>IF($A124="","",ROUND(((E124-D124)*24),2))</f>
        <v/>
      </c>
      <c r="H124" s="13" t="str">
        <f>IF($A124="","",ROUND((D124*1440),0))</f>
        <v/>
      </c>
      <c r="I124" s="13" t="str">
        <f>IF($A124="","",ROUND((E124*1440),0))</f>
        <v/>
      </c>
      <c r="J124" s="14" t="str">
        <f>IF($A124="","",IF((F124="Cancelled"),"",IF((COUNTIFS('Bookings'!$A$2:$A$201,A124,'Bookings'!$C$2:$C$201,C124,'Bookings'!$H$2:$H$201,("&lt;"&amp;I124),'Bookings'!$I$2:$I$201,("&gt;"&amp;H124),'Bookings'!$F$2:$F$201,"&lt;&gt;Cancelled")&gt;1),"Double-booked","")))</f>
        <v/>
      </c>
    </row>
    <row r="125" spans="1:10" x14ac:dyDescent="0.25">
      <c r="A125" s="11"/>
      <c r="D125" s="12"/>
      <c r="E125" s="12"/>
      <c r="G125" s="13" t="str">
        <f>IF($A125="","",ROUND(((E125-D125)*24),2))</f>
        <v/>
      </c>
      <c r="H125" s="13" t="str">
        <f>IF($A125="","",ROUND((D125*1440),0))</f>
        <v/>
      </c>
      <c r="I125" s="13" t="str">
        <f>IF($A125="","",ROUND((E125*1440),0))</f>
        <v/>
      </c>
      <c r="J125" s="14" t="str">
        <f>IF($A125="","",IF((F125="Cancelled"),"",IF((COUNTIFS('Bookings'!$A$2:$A$201,A125,'Bookings'!$C$2:$C$201,C125,'Bookings'!$H$2:$H$201,("&lt;"&amp;I125),'Bookings'!$I$2:$I$201,("&gt;"&amp;H125),'Bookings'!$F$2:$F$201,"&lt;&gt;Cancelled")&gt;1),"Double-booked","")))</f>
        <v/>
      </c>
    </row>
    <row r="126" spans="1:10" x14ac:dyDescent="0.25">
      <c r="A126" s="11"/>
      <c r="D126" s="12"/>
      <c r="E126" s="12"/>
      <c r="G126" s="13" t="str">
        <f>IF($A126="","",ROUND(((E126-D126)*24),2))</f>
        <v/>
      </c>
      <c r="H126" s="13" t="str">
        <f>IF($A126="","",ROUND((D126*1440),0))</f>
        <v/>
      </c>
      <c r="I126" s="13" t="str">
        <f>IF($A126="","",ROUND((E126*1440),0))</f>
        <v/>
      </c>
      <c r="J126" s="14" t="str">
        <f>IF($A126="","",IF((F126="Cancelled"),"",IF((COUNTIFS('Bookings'!$A$2:$A$201,A126,'Bookings'!$C$2:$C$201,C126,'Bookings'!$H$2:$H$201,("&lt;"&amp;I126),'Bookings'!$I$2:$I$201,("&gt;"&amp;H126),'Bookings'!$F$2:$F$201,"&lt;&gt;Cancelled")&gt;1),"Double-booked","")))</f>
        <v/>
      </c>
    </row>
    <row r="127" spans="1:10" x14ac:dyDescent="0.25">
      <c r="A127" s="11"/>
      <c r="D127" s="12"/>
      <c r="E127" s="12"/>
      <c r="G127" s="13" t="str">
        <f>IF($A127="","",ROUND(((E127-D127)*24),2))</f>
        <v/>
      </c>
      <c r="H127" s="13" t="str">
        <f>IF($A127="","",ROUND((D127*1440),0))</f>
        <v/>
      </c>
      <c r="I127" s="13" t="str">
        <f>IF($A127="","",ROUND((E127*1440),0))</f>
        <v/>
      </c>
      <c r="J127" s="14" t="str">
        <f>IF($A127="","",IF((F127="Cancelled"),"",IF((COUNTIFS('Bookings'!$A$2:$A$201,A127,'Bookings'!$C$2:$C$201,C127,'Bookings'!$H$2:$H$201,("&lt;"&amp;I127),'Bookings'!$I$2:$I$201,("&gt;"&amp;H127),'Bookings'!$F$2:$F$201,"&lt;&gt;Cancelled")&gt;1),"Double-booked","")))</f>
        <v/>
      </c>
    </row>
    <row r="128" spans="1:10" x14ac:dyDescent="0.25">
      <c r="A128" s="11"/>
      <c r="D128" s="12"/>
      <c r="E128" s="12"/>
      <c r="G128" s="13" t="str">
        <f>IF($A128="","",ROUND(((E128-D128)*24),2))</f>
        <v/>
      </c>
      <c r="H128" s="13" t="str">
        <f>IF($A128="","",ROUND((D128*1440),0))</f>
        <v/>
      </c>
      <c r="I128" s="13" t="str">
        <f>IF($A128="","",ROUND((E128*1440),0))</f>
        <v/>
      </c>
      <c r="J128" s="14" t="str">
        <f>IF($A128="","",IF((F128="Cancelled"),"",IF((COUNTIFS('Bookings'!$A$2:$A$201,A128,'Bookings'!$C$2:$C$201,C128,'Bookings'!$H$2:$H$201,("&lt;"&amp;I128),'Bookings'!$I$2:$I$201,("&gt;"&amp;H128),'Bookings'!$F$2:$F$201,"&lt;&gt;Cancelled")&gt;1),"Double-booked","")))</f>
        <v/>
      </c>
    </row>
    <row r="129" spans="1:10" x14ac:dyDescent="0.25">
      <c r="A129" s="11"/>
      <c r="D129" s="12"/>
      <c r="E129" s="12"/>
      <c r="G129" s="13" t="str">
        <f>IF($A129="","",ROUND(((E129-D129)*24),2))</f>
        <v/>
      </c>
      <c r="H129" s="13" t="str">
        <f>IF($A129="","",ROUND((D129*1440),0))</f>
        <v/>
      </c>
      <c r="I129" s="13" t="str">
        <f>IF($A129="","",ROUND((E129*1440),0))</f>
        <v/>
      </c>
      <c r="J129" s="14" t="str">
        <f>IF($A129="","",IF((F129="Cancelled"),"",IF((COUNTIFS('Bookings'!$A$2:$A$201,A129,'Bookings'!$C$2:$C$201,C129,'Bookings'!$H$2:$H$201,("&lt;"&amp;I129),'Bookings'!$I$2:$I$201,("&gt;"&amp;H129),'Bookings'!$F$2:$F$201,"&lt;&gt;Cancelled")&gt;1),"Double-booked","")))</f>
        <v/>
      </c>
    </row>
    <row r="130" spans="1:10" x14ac:dyDescent="0.25">
      <c r="A130" s="11"/>
      <c r="D130" s="12"/>
      <c r="E130" s="12"/>
      <c r="G130" s="13" t="str">
        <f>IF($A130="","",ROUND(((E130-D130)*24),2))</f>
        <v/>
      </c>
      <c r="H130" s="13" t="str">
        <f>IF($A130="","",ROUND((D130*1440),0))</f>
        <v/>
      </c>
      <c r="I130" s="13" t="str">
        <f>IF($A130="","",ROUND((E130*1440),0))</f>
        <v/>
      </c>
      <c r="J130" s="14" t="str">
        <f>IF($A130="","",IF((F130="Cancelled"),"",IF((COUNTIFS('Bookings'!$A$2:$A$201,A130,'Bookings'!$C$2:$C$201,C130,'Bookings'!$H$2:$H$201,("&lt;"&amp;I130),'Bookings'!$I$2:$I$201,("&gt;"&amp;H130),'Bookings'!$F$2:$F$201,"&lt;&gt;Cancelled")&gt;1),"Double-booked","")))</f>
        <v/>
      </c>
    </row>
    <row r="131" spans="1:10" x14ac:dyDescent="0.25">
      <c r="A131" s="11"/>
      <c r="D131" s="12"/>
      <c r="E131" s="12"/>
      <c r="G131" s="13" t="str">
        <f>IF($A131="","",ROUND(((E131-D131)*24),2))</f>
        <v/>
      </c>
      <c r="H131" s="13" t="str">
        <f>IF($A131="","",ROUND((D131*1440),0))</f>
        <v/>
      </c>
      <c r="I131" s="13" t="str">
        <f>IF($A131="","",ROUND((E131*1440),0))</f>
        <v/>
      </c>
      <c r="J131" s="14" t="str">
        <f>IF($A131="","",IF((F131="Cancelled"),"",IF((COUNTIFS('Bookings'!$A$2:$A$201,A131,'Bookings'!$C$2:$C$201,C131,'Bookings'!$H$2:$H$201,("&lt;"&amp;I131),'Bookings'!$I$2:$I$201,("&gt;"&amp;H131),'Bookings'!$F$2:$F$201,"&lt;&gt;Cancelled")&gt;1),"Double-booked","")))</f>
        <v/>
      </c>
    </row>
    <row r="132" spans="1:10" x14ac:dyDescent="0.25">
      <c r="A132" s="11"/>
      <c r="D132" s="12"/>
      <c r="E132" s="12"/>
      <c r="G132" s="13" t="str">
        <f>IF($A132="","",ROUND(((E132-D132)*24),2))</f>
        <v/>
      </c>
      <c r="H132" s="13" t="str">
        <f>IF($A132="","",ROUND((D132*1440),0))</f>
        <v/>
      </c>
      <c r="I132" s="13" t="str">
        <f>IF($A132="","",ROUND((E132*1440),0))</f>
        <v/>
      </c>
      <c r="J132" s="14" t="str">
        <f>IF($A132="","",IF((F132="Cancelled"),"",IF((COUNTIFS('Bookings'!$A$2:$A$201,A132,'Bookings'!$C$2:$C$201,C132,'Bookings'!$H$2:$H$201,("&lt;"&amp;I132),'Bookings'!$I$2:$I$201,("&gt;"&amp;H132),'Bookings'!$F$2:$F$201,"&lt;&gt;Cancelled")&gt;1),"Double-booked","")))</f>
        <v/>
      </c>
    </row>
    <row r="133" spans="1:10" x14ac:dyDescent="0.25">
      <c r="A133" s="11"/>
      <c r="D133" s="12"/>
      <c r="E133" s="12"/>
      <c r="G133" s="13" t="str">
        <f>IF($A133="","",ROUND(((E133-D133)*24),2))</f>
        <v/>
      </c>
      <c r="H133" s="13" t="str">
        <f>IF($A133="","",ROUND((D133*1440),0))</f>
        <v/>
      </c>
      <c r="I133" s="13" t="str">
        <f>IF($A133="","",ROUND((E133*1440),0))</f>
        <v/>
      </c>
      <c r="J133" s="14" t="str">
        <f>IF($A133="","",IF((F133="Cancelled"),"",IF((COUNTIFS('Bookings'!$A$2:$A$201,A133,'Bookings'!$C$2:$C$201,C133,'Bookings'!$H$2:$H$201,("&lt;"&amp;I133),'Bookings'!$I$2:$I$201,("&gt;"&amp;H133),'Bookings'!$F$2:$F$201,"&lt;&gt;Cancelled")&gt;1),"Double-booked","")))</f>
        <v/>
      </c>
    </row>
    <row r="134" spans="1:10" x14ac:dyDescent="0.25">
      <c r="A134" s="11"/>
      <c r="D134" s="12"/>
      <c r="E134" s="12"/>
      <c r="G134" s="13" t="str">
        <f>IF($A134="","",ROUND(((E134-D134)*24),2))</f>
        <v/>
      </c>
      <c r="H134" s="13" t="str">
        <f>IF($A134="","",ROUND((D134*1440),0))</f>
        <v/>
      </c>
      <c r="I134" s="13" t="str">
        <f>IF($A134="","",ROUND((E134*1440),0))</f>
        <v/>
      </c>
      <c r="J134" s="14" t="str">
        <f>IF($A134="","",IF((F134="Cancelled"),"",IF((COUNTIFS('Bookings'!$A$2:$A$201,A134,'Bookings'!$C$2:$C$201,C134,'Bookings'!$H$2:$H$201,("&lt;"&amp;I134),'Bookings'!$I$2:$I$201,("&gt;"&amp;H134),'Bookings'!$F$2:$F$201,"&lt;&gt;Cancelled")&gt;1),"Double-booked","")))</f>
        <v/>
      </c>
    </row>
    <row r="135" spans="1:10" x14ac:dyDescent="0.25">
      <c r="A135" s="11"/>
      <c r="D135" s="12"/>
      <c r="E135" s="12"/>
      <c r="G135" s="13" t="str">
        <f>IF($A135="","",ROUND(((E135-D135)*24),2))</f>
        <v/>
      </c>
      <c r="H135" s="13" t="str">
        <f>IF($A135="","",ROUND((D135*1440),0))</f>
        <v/>
      </c>
      <c r="I135" s="13" t="str">
        <f>IF($A135="","",ROUND((E135*1440),0))</f>
        <v/>
      </c>
      <c r="J135" s="14" t="str">
        <f>IF($A135="","",IF((F135="Cancelled"),"",IF((COUNTIFS('Bookings'!$A$2:$A$201,A135,'Bookings'!$C$2:$C$201,C135,'Bookings'!$H$2:$H$201,("&lt;"&amp;I135),'Bookings'!$I$2:$I$201,("&gt;"&amp;H135),'Bookings'!$F$2:$F$201,"&lt;&gt;Cancelled")&gt;1),"Double-booked","")))</f>
        <v/>
      </c>
    </row>
    <row r="136" spans="1:10" x14ac:dyDescent="0.25">
      <c r="A136" s="11"/>
      <c r="D136" s="12"/>
      <c r="E136" s="12"/>
      <c r="G136" s="13" t="str">
        <f>IF($A136="","",ROUND(((E136-D136)*24),2))</f>
        <v/>
      </c>
      <c r="H136" s="13" t="str">
        <f>IF($A136="","",ROUND((D136*1440),0))</f>
        <v/>
      </c>
      <c r="I136" s="13" t="str">
        <f>IF($A136="","",ROUND((E136*1440),0))</f>
        <v/>
      </c>
      <c r="J136" s="14" t="str">
        <f>IF($A136="","",IF((F136="Cancelled"),"",IF((COUNTIFS('Bookings'!$A$2:$A$201,A136,'Bookings'!$C$2:$C$201,C136,'Bookings'!$H$2:$H$201,("&lt;"&amp;I136),'Bookings'!$I$2:$I$201,("&gt;"&amp;H136),'Bookings'!$F$2:$F$201,"&lt;&gt;Cancelled")&gt;1),"Double-booked","")))</f>
        <v/>
      </c>
    </row>
    <row r="137" spans="1:10" x14ac:dyDescent="0.25">
      <c r="A137" s="11"/>
      <c r="D137" s="12"/>
      <c r="E137" s="12"/>
      <c r="G137" s="13" t="str">
        <f>IF($A137="","",ROUND(((E137-D137)*24),2))</f>
        <v/>
      </c>
      <c r="H137" s="13" t="str">
        <f>IF($A137="","",ROUND((D137*1440),0))</f>
        <v/>
      </c>
      <c r="I137" s="13" t="str">
        <f>IF($A137="","",ROUND((E137*1440),0))</f>
        <v/>
      </c>
      <c r="J137" s="14" t="str">
        <f>IF($A137="","",IF((F137="Cancelled"),"",IF((COUNTIFS('Bookings'!$A$2:$A$201,A137,'Bookings'!$C$2:$C$201,C137,'Bookings'!$H$2:$H$201,("&lt;"&amp;I137),'Bookings'!$I$2:$I$201,("&gt;"&amp;H137),'Bookings'!$F$2:$F$201,"&lt;&gt;Cancelled")&gt;1),"Double-booked","")))</f>
        <v/>
      </c>
    </row>
    <row r="138" spans="1:10" x14ac:dyDescent="0.25">
      <c r="A138" s="11"/>
      <c r="D138" s="12"/>
      <c r="E138" s="12"/>
      <c r="G138" s="13" t="str">
        <f>IF($A138="","",ROUND(((E138-D138)*24),2))</f>
        <v/>
      </c>
      <c r="H138" s="13" t="str">
        <f>IF($A138="","",ROUND((D138*1440),0))</f>
        <v/>
      </c>
      <c r="I138" s="13" t="str">
        <f>IF($A138="","",ROUND((E138*1440),0))</f>
        <v/>
      </c>
      <c r="J138" s="14" t="str">
        <f>IF($A138="","",IF((F138="Cancelled"),"",IF((COUNTIFS('Bookings'!$A$2:$A$201,A138,'Bookings'!$C$2:$C$201,C138,'Bookings'!$H$2:$H$201,("&lt;"&amp;I138),'Bookings'!$I$2:$I$201,("&gt;"&amp;H138),'Bookings'!$F$2:$F$201,"&lt;&gt;Cancelled")&gt;1),"Double-booked","")))</f>
        <v/>
      </c>
    </row>
    <row r="139" spans="1:10" x14ac:dyDescent="0.25">
      <c r="A139" s="11"/>
      <c r="D139" s="12"/>
      <c r="E139" s="12"/>
      <c r="G139" s="13" t="str">
        <f>IF($A139="","",ROUND(((E139-D139)*24),2))</f>
        <v/>
      </c>
      <c r="H139" s="13" t="str">
        <f>IF($A139="","",ROUND((D139*1440),0))</f>
        <v/>
      </c>
      <c r="I139" s="13" t="str">
        <f>IF($A139="","",ROUND((E139*1440),0))</f>
        <v/>
      </c>
      <c r="J139" s="14" t="str">
        <f>IF($A139="","",IF((F139="Cancelled"),"",IF((COUNTIFS('Bookings'!$A$2:$A$201,A139,'Bookings'!$C$2:$C$201,C139,'Bookings'!$H$2:$H$201,("&lt;"&amp;I139),'Bookings'!$I$2:$I$201,("&gt;"&amp;H139),'Bookings'!$F$2:$F$201,"&lt;&gt;Cancelled")&gt;1),"Double-booked","")))</f>
        <v/>
      </c>
    </row>
    <row r="140" spans="1:10" x14ac:dyDescent="0.25">
      <c r="A140" s="11"/>
      <c r="D140" s="12"/>
      <c r="E140" s="12"/>
      <c r="G140" s="13" t="str">
        <f>IF($A140="","",ROUND(((E140-D140)*24),2))</f>
        <v/>
      </c>
      <c r="H140" s="13" t="str">
        <f>IF($A140="","",ROUND((D140*1440),0))</f>
        <v/>
      </c>
      <c r="I140" s="13" t="str">
        <f>IF($A140="","",ROUND((E140*1440),0))</f>
        <v/>
      </c>
      <c r="J140" s="14" t="str">
        <f>IF($A140="","",IF((F140="Cancelled"),"",IF((COUNTIFS('Bookings'!$A$2:$A$201,A140,'Bookings'!$C$2:$C$201,C140,'Bookings'!$H$2:$H$201,("&lt;"&amp;I140),'Bookings'!$I$2:$I$201,("&gt;"&amp;H140),'Bookings'!$F$2:$F$201,"&lt;&gt;Cancelled")&gt;1),"Double-booked","")))</f>
        <v/>
      </c>
    </row>
    <row r="141" spans="1:10" x14ac:dyDescent="0.25">
      <c r="A141" s="11"/>
      <c r="D141" s="12"/>
      <c r="E141" s="12"/>
      <c r="G141" s="13" t="str">
        <f>IF($A141="","",ROUND(((E141-D141)*24),2))</f>
        <v/>
      </c>
      <c r="H141" s="13" t="str">
        <f>IF($A141="","",ROUND((D141*1440),0))</f>
        <v/>
      </c>
      <c r="I141" s="13" t="str">
        <f>IF($A141="","",ROUND((E141*1440),0))</f>
        <v/>
      </c>
      <c r="J141" s="14" t="str">
        <f>IF($A141="","",IF((F141="Cancelled"),"",IF((COUNTIFS('Bookings'!$A$2:$A$201,A141,'Bookings'!$C$2:$C$201,C141,'Bookings'!$H$2:$H$201,("&lt;"&amp;I141),'Bookings'!$I$2:$I$201,("&gt;"&amp;H141),'Bookings'!$F$2:$F$201,"&lt;&gt;Cancelled")&gt;1),"Double-booked","")))</f>
        <v/>
      </c>
    </row>
    <row r="142" spans="1:10" x14ac:dyDescent="0.25">
      <c r="A142" s="11"/>
      <c r="D142" s="12"/>
      <c r="E142" s="12"/>
      <c r="G142" s="13" t="str">
        <f>IF($A142="","",ROUND(((E142-D142)*24),2))</f>
        <v/>
      </c>
      <c r="H142" s="13" t="str">
        <f>IF($A142="","",ROUND((D142*1440),0))</f>
        <v/>
      </c>
      <c r="I142" s="13" t="str">
        <f>IF($A142="","",ROUND((E142*1440),0))</f>
        <v/>
      </c>
      <c r="J142" s="14" t="str">
        <f>IF($A142="","",IF((F142="Cancelled"),"",IF((COUNTIFS('Bookings'!$A$2:$A$201,A142,'Bookings'!$C$2:$C$201,C142,'Bookings'!$H$2:$H$201,("&lt;"&amp;I142),'Bookings'!$I$2:$I$201,("&gt;"&amp;H142),'Bookings'!$F$2:$F$201,"&lt;&gt;Cancelled")&gt;1),"Double-booked","")))</f>
        <v/>
      </c>
    </row>
    <row r="143" spans="1:10" x14ac:dyDescent="0.25">
      <c r="A143" s="11"/>
      <c r="D143" s="12"/>
      <c r="E143" s="12"/>
      <c r="G143" s="13" t="str">
        <f>IF($A143="","",ROUND(((E143-D143)*24),2))</f>
        <v/>
      </c>
      <c r="H143" s="13" t="str">
        <f>IF($A143="","",ROUND((D143*1440),0))</f>
        <v/>
      </c>
      <c r="I143" s="13" t="str">
        <f>IF($A143="","",ROUND((E143*1440),0))</f>
        <v/>
      </c>
      <c r="J143" s="14" t="str">
        <f>IF($A143="","",IF((F143="Cancelled"),"",IF((COUNTIFS('Bookings'!$A$2:$A$201,A143,'Bookings'!$C$2:$C$201,C143,'Bookings'!$H$2:$H$201,("&lt;"&amp;I143),'Bookings'!$I$2:$I$201,("&gt;"&amp;H143),'Bookings'!$F$2:$F$201,"&lt;&gt;Cancelled")&gt;1),"Double-booked","")))</f>
        <v/>
      </c>
    </row>
    <row r="144" spans="1:10" x14ac:dyDescent="0.25">
      <c r="A144" s="11"/>
      <c r="D144" s="12"/>
      <c r="E144" s="12"/>
      <c r="G144" s="13" t="str">
        <f>IF($A144="","",ROUND(((E144-D144)*24),2))</f>
        <v/>
      </c>
      <c r="H144" s="13" t="str">
        <f>IF($A144="","",ROUND((D144*1440),0))</f>
        <v/>
      </c>
      <c r="I144" s="13" t="str">
        <f>IF($A144="","",ROUND((E144*1440),0))</f>
        <v/>
      </c>
      <c r="J144" s="14" t="str">
        <f>IF($A144="","",IF((F144="Cancelled"),"",IF((COUNTIFS('Bookings'!$A$2:$A$201,A144,'Bookings'!$C$2:$C$201,C144,'Bookings'!$H$2:$H$201,("&lt;"&amp;I144),'Bookings'!$I$2:$I$201,("&gt;"&amp;H144),'Bookings'!$F$2:$F$201,"&lt;&gt;Cancelled")&gt;1),"Double-booked","")))</f>
        <v/>
      </c>
    </row>
    <row r="145" spans="1:10" x14ac:dyDescent="0.25">
      <c r="A145" s="11"/>
      <c r="D145" s="12"/>
      <c r="E145" s="12"/>
      <c r="G145" s="13" t="str">
        <f>IF($A145="","",ROUND(((E145-D145)*24),2))</f>
        <v/>
      </c>
      <c r="H145" s="13" t="str">
        <f>IF($A145="","",ROUND((D145*1440),0))</f>
        <v/>
      </c>
      <c r="I145" s="13" t="str">
        <f>IF($A145="","",ROUND((E145*1440),0))</f>
        <v/>
      </c>
      <c r="J145" s="14" t="str">
        <f>IF($A145="","",IF((F145="Cancelled"),"",IF((COUNTIFS('Bookings'!$A$2:$A$201,A145,'Bookings'!$C$2:$C$201,C145,'Bookings'!$H$2:$H$201,("&lt;"&amp;I145),'Bookings'!$I$2:$I$201,("&gt;"&amp;H145),'Bookings'!$F$2:$F$201,"&lt;&gt;Cancelled")&gt;1),"Double-booked","")))</f>
        <v/>
      </c>
    </row>
    <row r="146" spans="1:10" x14ac:dyDescent="0.25">
      <c r="A146" s="11"/>
      <c r="D146" s="12"/>
      <c r="E146" s="12"/>
      <c r="G146" s="13" t="str">
        <f>IF($A146="","",ROUND(((E146-D146)*24),2))</f>
        <v/>
      </c>
      <c r="H146" s="13" t="str">
        <f>IF($A146="","",ROUND((D146*1440),0))</f>
        <v/>
      </c>
      <c r="I146" s="13" t="str">
        <f>IF($A146="","",ROUND((E146*1440),0))</f>
        <v/>
      </c>
      <c r="J146" s="14" t="str">
        <f>IF($A146="","",IF((F146="Cancelled"),"",IF((COUNTIFS('Bookings'!$A$2:$A$201,A146,'Bookings'!$C$2:$C$201,C146,'Bookings'!$H$2:$H$201,("&lt;"&amp;I146),'Bookings'!$I$2:$I$201,("&gt;"&amp;H146),'Bookings'!$F$2:$F$201,"&lt;&gt;Cancelled")&gt;1),"Double-booked","")))</f>
        <v/>
      </c>
    </row>
    <row r="147" spans="1:10" x14ac:dyDescent="0.25">
      <c r="A147" s="11"/>
      <c r="D147" s="12"/>
      <c r="E147" s="12"/>
      <c r="G147" s="13" t="str">
        <f>IF($A147="","",ROUND(((E147-D147)*24),2))</f>
        <v/>
      </c>
      <c r="H147" s="13" t="str">
        <f>IF($A147="","",ROUND((D147*1440),0))</f>
        <v/>
      </c>
      <c r="I147" s="13" t="str">
        <f>IF($A147="","",ROUND((E147*1440),0))</f>
        <v/>
      </c>
      <c r="J147" s="14" t="str">
        <f>IF($A147="","",IF((F147="Cancelled"),"",IF((COUNTIFS('Bookings'!$A$2:$A$201,A147,'Bookings'!$C$2:$C$201,C147,'Bookings'!$H$2:$H$201,("&lt;"&amp;I147),'Bookings'!$I$2:$I$201,("&gt;"&amp;H147),'Bookings'!$F$2:$F$201,"&lt;&gt;Cancelled")&gt;1),"Double-booked","")))</f>
        <v/>
      </c>
    </row>
    <row r="148" spans="1:10" x14ac:dyDescent="0.25">
      <c r="A148" s="11"/>
      <c r="D148" s="12"/>
      <c r="E148" s="12"/>
      <c r="G148" s="13" t="str">
        <f>IF($A148="","",ROUND(((E148-D148)*24),2))</f>
        <v/>
      </c>
      <c r="H148" s="13" t="str">
        <f>IF($A148="","",ROUND((D148*1440),0))</f>
        <v/>
      </c>
      <c r="I148" s="13" t="str">
        <f>IF($A148="","",ROUND((E148*1440),0))</f>
        <v/>
      </c>
      <c r="J148" s="14" t="str">
        <f>IF($A148="","",IF((F148="Cancelled"),"",IF((COUNTIFS('Bookings'!$A$2:$A$201,A148,'Bookings'!$C$2:$C$201,C148,'Bookings'!$H$2:$H$201,("&lt;"&amp;I148),'Bookings'!$I$2:$I$201,("&gt;"&amp;H148),'Bookings'!$F$2:$F$201,"&lt;&gt;Cancelled")&gt;1),"Double-booked","")))</f>
        <v/>
      </c>
    </row>
    <row r="149" spans="1:10" x14ac:dyDescent="0.25">
      <c r="A149" s="11"/>
      <c r="D149" s="12"/>
      <c r="E149" s="12"/>
      <c r="G149" s="13" t="str">
        <f>IF($A149="","",ROUND(((E149-D149)*24),2))</f>
        <v/>
      </c>
      <c r="H149" s="13" t="str">
        <f>IF($A149="","",ROUND((D149*1440),0))</f>
        <v/>
      </c>
      <c r="I149" s="13" t="str">
        <f>IF($A149="","",ROUND((E149*1440),0))</f>
        <v/>
      </c>
      <c r="J149" s="14" t="str">
        <f>IF($A149="","",IF((F149="Cancelled"),"",IF((COUNTIFS('Bookings'!$A$2:$A$201,A149,'Bookings'!$C$2:$C$201,C149,'Bookings'!$H$2:$H$201,("&lt;"&amp;I149),'Bookings'!$I$2:$I$201,("&gt;"&amp;H149),'Bookings'!$F$2:$F$201,"&lt;&gt;Cancelled")&gt;1),"Double-booked","")))</f>
        <v/>
      </c>
    </row>
    <row r="150" spans="1:10" x14ac:dyDescent="0.25">
      <c r="A150" s="11"/>
      <c r="D150" s="12"/>
      <c r="E150" s="12"/>
      <c r="G150" s="13" t="str">
        <f>IF($A150="","",ROUND(((E150-D150)*24),2))</f>
        <v/>
      </c>
      <c r="H150" s="13" t="str">
        <f>IF($A150="","",ROUND((D150*1440),0))</f>
        <v/>
      </c>
      <c r="I150" s="13" t="str">
        <f>IF($A150="","",ROUND((E150*1440),0))</f>
        <v/>
      </c>
      <c r="J150" s="14" t="str">
        <f>IF($A150="","",IF((F150="Cancelled"),"",IF((COUNTIFS('Bookings'!$A$2:$A$201,A150,'Bookings'!$C$2:$C$201,C150,'Bookings'!$H$2:$H$201,("&lt;"&amp;I150),'Bookings'!$I$2:$I$201,("&gt;"&amp;H150),'Bookings'!$F$2:$F$201,"&lt;&gt;Cancelled")&gt;1),"Double-booked","")))</f>
        <v/>
      </c>
    </row>
    <row r="151" spans="1:10" x14ac:dyDescent="0.25">
      <c r="A151" s="11"/>
      <c r="D151" s="12"/>
      <c r="E151" s="12"/>
      <c r="G151" s="13" t="str">
        <f>IF($A151="","",ROUND(((E151-D151)*24),2))</f>
        <v/>
      </c>
      <c r="H151" s="13" t="str">
        <f>IF($A151="","",ROUND((D151*1440),0))</f>
        <v/>
      </c>
      <c r="I151" s="13" t="str">
        <f>IF($A151="","",ROUND((E151*1440),0))</f>
        <v/>
      </c>
      <c r="J151" s="14" t="str">
        <f>IF($A151="","",IF((F151="Cancelled"),"",IF((COUNTIFS('Bookings'!$A$2:$A$201,A151,'Bookings'!$C$2:$C$201,C151,'Bookings'!$H$2:$H$201,("&lt;"&amp;I151),'Bookings'!$I$2:$I$201,("&gt;"&amp;H151),'Bookings'!$F$2:$F$201,"&lt;&gt;Cancelled")&gt;1),"Double-booked","")))</f>
        <v/>
      </c>
    </row>
    <row r="152" spans="1:10" x14ac:dyDescent="0.25">
      <c r="A152" s="11"/>
      <c r="D152" s="12"/>
      <c r="E152" s="12"/>
      <c r="G152" s="13" t="str">
        <f>IF($A152="","",ROUND(((E152-D152)*24),2))</f>
        <v/>
      </c>
      <c r="H152" s="13" t="str">
        <f>IF($A152="","",ROUND((D152*1440),0))</f>
        <v/>
      </c>
      <c r="I152" s="13" t="str">
        <f>IF($A152="","",ROUND((E152*1440),0))</f>
        <v/>
      </c>
      <c r="J152" s="14" t="str">
        <f>IF($A152="","",IF((F152="Cancelled"),"",IF((COUNTIFS('Bookings'!$A$2:$A$201,A152,'Bookings'!$C$2:$C$201,C152,'Bookings'!$H$2:$H$201,("&lt;"&amp;I152),'Bookings'!$I$2:$I$201,("&gt;"&amp;H152),'Bookings'!$F$2:$F$201,"&lt;&gt;Cancelled")&gt;1),"Double-booked","")))</f>
        <v/>
      </c>
    </row>
    <row r="153" spans="1:10" x14ac:dyDescent="0.25">
      <c r="A153" s="11"/>
      <c r="D153" s="12"/>
      <c r="E153" s="12"/>
      <c r="G153" s="13" t="str">
        <f>IF($A153="","",ROUND(((E153-D153)*24),2))</f>
        <v/>
      </c>
      <c r="H153" s="13" t="str">
        <f>IF($A153="","",ROUND((D153*1440),0))</f>
        <v/>
      </c>
      <c r="I153" s="13" t="str">
        <f>IF($A153="","",ROUND((E153*1440),0))</f>
        <v/>
      </c>
      <c r="J153" s="14" t="str">
        <f>IF($A153="","",IF((F153="Cancelled"),"",IF((COUNTIFS('Bookings'!$A$2:$A$201,A153,'Bookings'!$C$2:$C$201,C153,'Bookings'!$H$2:$H$201,("&lt;"&amp;I153),'Bookings'!$I$2:$I$201,("&gt;"&amp;H153),'Bookings'!$F$2:$F$201,"&lt;&gt;Cancelled")&gt;1),"Double-booked","")))</f>
        <v/>
      </c>
    </row>
    <row r="154" spans="1:10" x14ac:dyDescent="0.25">
      <c r="A154" s="11"/>
      <c r="D154" s="12"/>
      <c r="E154" s="12"/>
      <c r="G154" s="13" t="str">
        <f>IF($A154="","",ROUND(((E154-D154)*24),2))</f>
        <v/>
      </c>
      <c r="H154" s="13" t="str">
        <f>IF($A154="","",ROUND((D154*1440),0))</f>
        <v/>
      </c>
      <c r="I154" s="13" t="str">
        <f>IF($A154="","",ROUND((E154*1440),0))</f>
        <v/>
      </c>
      <c r="J154" s="14" t="str">
        <f>IF($A154="","",IF((F154="Cancelled"),"",IF((COUNTIFS('Bookings'!$A$2:$A$201,A154,'Bookings'!$C$2:$C$201,C154,'Bookings'!$H$2:$H$201,("&lt;"&amp;I154),'Bookings'!$I$2:$I$201,("&gt;"&amp;H154),'Bookings'!$F$2:$F$201,"&lt;&gt;Cancelled")&gt;1),"Double-booked","")))</f>
        <v/>
      </c>
    </row>
    <row r="155" spans="1:10" x14ac:dyDescent="0.25">
      <c r="A155" s="11"/>
      <c r="D155" s="12"/>
      <c r="E155" s="12"/>
      <c r="G155" s="13" t="str">
        <f>IF($A155="","",ROUND(((E155-D155)*24),2))</f>
        <v/>
      </c>
      <c r="H155" s="13" t="str">
        <f>IF($A155="","",ROUND((D155*1440),0))</f>
        <v/>
      </c>
      <c r="I155" s="13" t="str">
        <f>IF($A155="","",ROUND((E155*1440),0))</f>
        <v/>
      </c>
      <c r="J155" s="14" t="str">
        <f>IF($A155="","",IF((F155="Cancelled"),"",IF((COUNTIFS('Bookings'!$A$2:$A$201,A155,'Bookings'!$C$2:$C$201,C155,'Bookings'!$H$2:$H$201,("&lt;"&amp;I155),'Bookings'!$I$2:$I$201,("&gt;"&amp;H155),'Bookings'!$F$2:$F$201,"&lt;&gt;Cancelled")&gt;1),"Double-booked","")))</f>
        <v/>
      </c>
    </row>
    <row r="156" spans="1:10" x14ac:dyDescent="0.25">
      <c r="A156" s="11"/>
      <c r="D156" s="12"/>
      <c r="E156" s="12"/>
      <c r="G156" s="13" t="str">
        <f>IF($A156="","",ROUND(((E156-D156)*24),2))</f>
        <v/>
      </c>
      <c r="H156" s="13" t="str">
        <f>IF($A156="","",ROUND((D156*1440),0))</f>
        <v/>
      </c>
      <c r="I156" s="13" t="str">
        <f>IF($A156="","",ROUND((E156*1440),0))</f>
        <v/>
      </c>
      <c r="J156" s="14" t="str">
        <f>IF($A156="","",IF((F156="Cancelled"),"",IF((COUNTIFS('Bookings'!$A$2:$A$201,A156,'Bookings'!$C$2:$C$201,C156,'Bookings'!$H$2:$H$201,("&lt;"&amp;I156),'Bookings'!$I$2:$I$201,("&gt;"&amp;H156),'Bookings'!$F$2:$F$201,"&lt;&gt;Cancelled")&gt;1),"Double-booked","")))</f>
        <v/>
      </c>
    </row>
    <row r="157" spans="1:10" x14ac:dyDescent="0.25">
      <c r="A157" s="11"/>
      <c r="D157" s="12"/>
      <c r="E157" s="12"/>
      <c r="G157" s="13" t="str">
        <f>IF($A157="","",ROUND(((E157-D157)*24),2))</f>
        <v/>
      </c>
      <c r="H157" s="13" t="str">
        <f>IF($A157="","",ROUND((D157*1440),0))</f>
        <v/>
      </c>
      <c r="I157" s="13" t="str">
        <f>IF($A157="","",ROUND((E157*1440),0))</f>
        <v/>
      </c>
      <c r="J157" s="14" t="str">
        <f>IF($A157="","",IF((F157="Cancelled"),"",IF((COUNTIFS('Bookings'!$A$2:$A$201,A157,'Bookings'!$C$2:$C$201,C157,'Bookings'!$H$2:$H$201,("&lt;"&amp;I157),'Bookings'!$I$2:$I$201,("&gt;"&amp;H157),'Bookings'!$F$2:$F$201,"&lt;&gt;Cancelled")&gt;1),"Double-booked","")))</f>
        <v/>
      </c>
    </row>
    <row r="158" spans="1:10" x14ac:dyDescent="0.25">
      <c r="A158" s="11"/>
      <c r="D158" s="12"/>
      <c r="E158" s="12"/>
      <c r="G158" s="13" t="str">
        <f>IF($A158="","",ROUND(((E158-D158)*24),2))</f>
        <v/>
      </c>
      <c r="H158" s="13" t="str">
        <f>IF($A158="","",ROUND((D158*1440),0))</f>
        <v/>
      </c>
      <c r="I158" s="13" t="str">
        <f>IF($A158="","",ROUND((E158*1440),0))</f>
        <v/>
      </c>
      <c r="J158" s="14" t="str">
        <f>IF($A158="","",IF((F158="Cancelled"),"",IF((COUNTIFS('Bookings'!$A$2:$A$201,A158,'Bookings'!$C$2:$C$201,C158,'Bookings'!$H$2:$H$201,("&lt;"&amp;I158),'Bookings'!$I$2:$I$201,("&gt;"&amp;H158),'Bookings'!$F$2:$F$201,"&lt;&gt;Cancelled")&gt;1),"Double-booked","")))</f>
        <v/>
      </c>
    </row>
    <row r="159" spans="1:10" x14ac:dyDescent="0.25">
      <c r="A159" s="11"/>
      <c r="D159" s="12"/>
      <c r="E159" s="12"/>
      <c r="G159" s="13" t="str">
        <f>IF($A159="","",ROUND(((E159-D159)*24),2))</f>
        <v/>
      </c>
      <c r="H159" s="13" t="str">
        <f>IF($A159="","",ROUND((D159*1440),0))</f>
        <v/>
      </c>
      <c r="I159" s="13" t="str">
        <f>IF($A159="","",ROUND((E159*1440),0))</f>
        <v/>
      </c>
      <c r="J159" s="14" t="str">
        <f>IF($A159="","",IF((F159="Cancelled"),"",IF((COUNTIFS('Bookings'!$A$2:$A$201,A159,'Bookings'!$C$2:$C$201,C159,'Bookings'!$H$2:$H$201,("&lt;"&amp;I159),'Bookings'!$I$2:$I$201,("&gt;"&amp;H159),'Bookings'!$F$2:$F$201,"&lt;&gt;Cancelled")&gt;1),"Double-booked","")))</f>
        <v/>
      </c>
    </row>
    <row r="160" spans="1:10" x14ac:dyDescent="0.25">
      <c r="A160" s="11"/>
      <c r="D160" s="12"/>
      <c r="E160" s="12"/>
      <c r="G160" s="13" t="str">
        <f>IF($A160="","",ROUND(((E160-D160)*24),2))</f>
        <v/>
      </c>
      <c r="H160" s="13" t="str">
        <f>IF($A160="","",ROUND((D160*1440),0))</f>
        <v/>
      </c>
      <c r="I160" s="13" t="str">
        <f>IF($A160="","",ROUND((E160*1440),0))</f>
        <v/>
      </c>
      <c r="J160" s="14" t="str">
        <f>IF($A160="","",IF((F160="Cancelled"),"",IF((COUNTIFS('Bookings'!$A$2:$A$201,A160,'Bookings'!$C$2:$C$201,C160,'Bookings'!$H$2:$H$201,("&lt;"&amp;I160),'Bookings'!$I$2:$I$201,("&gt;"&amp;H160),'Bookings'!$F$2:$F$201,"&lt;&gt;Cancelled")&gt;1),"Double-booked","")))</f>
        <v/>
      </c>
    </row>
    <row r="161" spans="1:10" x14ac:dyDescent="0.25">
      <c r="A161" s="11"/>
      <c r="D161" s="12"/>
      <c r="E161" s="12"/>
      <c r="G161" s="13" t="str">
        <f>IF($A161="","",ROUND(((E161-D161)*24),2))</f>
        <v/>
      </c>
      <c r="H161" s="13" t="str">
        <f>IF($A161="","",ROUND((D161*1440),0))</f>
        <v/>
      </c>
      <c r="I161" s="13" t="str">
        <f>IF($A161="","",ROUND((E161*1440),0))</f>
        <v/>
      </c>
      <c r="J161" s="14" t="str">
        <f>IF($A161="","",IF((F161="Cancelled"),"",IF((COUNTIFS('Bookings'!$A$2:$A$201,A161,'Bookings'!$C$2:$C$201,C161,'Bookings'!$H$2:$H$201,("&lt;"&amp;I161),'Bookings'!$I$2:$I$201,("&gt;"&amp;H161),'Bookings'!$F$2:$F$201,"&lt;&gt;Cancelled")&gt;1),"Double-booked","")))</f>
        <v/>
      </c>
    </row>
    <row r="162" spans="1:10" x14ac:dyDescent="0.25">
      <c r="A162" s="11"/>
      <c r="D162" s="12"/>
      <c r="E162" s="12"/>
      <c r="G162" s="13" t="str">
        <f>IF($A162="","",ROUND(((E162-D162)*24),2))</f>
        <v/>
      </c>
      <c r="H162" s="13" t="str">
        <f>IF($A162="","",ROUND((D162*1440),0))</f>
        <v/>
      </c>
      <c r="I162" s="13" t="str">
        <f>IF($A162="","",ROUND((E162*1440),0))</f>
        <v/>
      </c>
      <c r="J162" s="14" t="str">
        <f>IF($A162="","",IF((F162="Cancelled"),"",IF((COUNTIFS('Bookings'!$A$2:$A$201,A162,'Bookings'!$C$2:$C$201,C162,'Bookings'!$H$2:$H$201,("&lt;"&amp;I162),'Bookings'!$I$2:$I$201,("&gt;"&amp;H162),'Bookings'!$F$2:$F$201,"&lt;&gt;Cancelled")&gt;1),"Double-booked","")))</f>
        <v/>
      </c>
    </row>
    <row r="163" spans="1:10" x14ac:dyDescent="0.25">
      <c r="A163" s="11"/>
      <c r="D163" s="12"/>
      <c r="E163" s="12"/>
      <c r="G163" s="13" t="str">
        <f>IF($A163="","",ROUND(((E163-D163)*24),2))</f>
        <v/>
      </c>
      <c r="H163" s="13" t="str">
        <f>IF($A163="","",ROUND((D163*1440),0))</f>
        <v/>
      </c>
      <c r="I163" s="13" t="str">
        <f>IF($A163="","",ROUND((E163*1440),0))</f>
        <v/>
      </c>
      <c r="J163" s="14" t="str">
        <f>IF($A163="","",IF((F163="Cancelled"),"",IF((COUNTIFS('Bookings'!$A$2:$A$201,A163,'Bookings'!$C$2:$C$201,C163,'Bookings'!$H$2:$H$201,("&lt;"&amp;I163),'Bookings'!$I$2:$I$201,("&gt;"&amp;H163),'Bookings'!$F$2:$F$201,"&lt;&gt;Cancelled")&gt;1),"Double-booked","")))</f>
        <v/>
      </c>
    </row>
    <row r="164" spans="1:10" x14ac:dyDescent="0.25">
      <c r="A164" s="11"/>
      <c r="D164" s="12"/>
      <c r="E164" s="12"/>
      <c r="G164" s="13" t="str">
        <f>IF($A164="","",ROUND(((E164-D164)*24),2))</f>
        <v/>
      </c>
      <c r="H164" s="13" t="str">
        <f>IF($A164="","",ROUND((D164*1440),0))</f>
        <v/>
      </c>
      <c r="I164" s="13" t="str">
        <f>IF($A164="","",ROUND((E164*1440),0))</f>
        <v/>
      </c>
      <c r="J164" s="14" t="str">
        <f>IF($A164="","",IF((F164="Cancelled"),"",IF((COUNTIFS('Bookings'!$A$2:$A$201,A164,'Bookings'!$C$2:$C$201,C164,'Bookings'!$H$2:$H$201,("&lt;"&amp;I164),'Bookings'!$I$2:$I$201,("&gt;"&amp;H164),'Bookings'!$F$2:$F$201,"&lt;&gt;Cancelled")&gt;1),"Double-booked","")))</f>
        <v/>
      </c>
    </row>
    <row r="165" spans="1:10" x14ac:dyDescent="0.25">
      <c r="A165" s="11"/>
      <c r="D165" s="12"/>
      <c r="E165" s="12"/>
      <c r="G165" s="13" t="str">
        <f>IF($A165="","",ROUND(((E165-D165)*24),2))</f>
        <v/>
      </c>
      <c r="H165" s="13" t="str">
        <f>IF($A165="","",ROUND((D165*1440),0))</f>
        <v/>
      </c>
      <c r="I165" s="13" t="str">
        <f>IF($A165="","",ROUND((E165*1440),0))</f>
        <v/>
      </c>
      <c r="J165" s="14" t="str">
        <f>IF($A165="","",IF((F165="Cancelled"),"",IF((COUNTIFS('Bookings'!$A$2:$A$201,A165,'Bookings'!$C$2:$C$201,C165,'Bookings'!$H$2:$H$201,("&lt;"&amp;I165),'Bookings'!$I$2:$I$201,("&gt;"&amp;H165),'Bookings'!$F$2:$F$201,"&lt;&gt;Cancelled")&gt;1),"Double-booked","")))</f>
        <v/>
      </c>
    </row>
    <row r="166" spans="1:10" x14ac:dyDescent="0.25">
      <c r="A166" s="11"/>
      <c r="D166" s="12"/>
      <c r="E166" s="12"/>
      <c r="G166" s="13" t="str">
        <f>IF($A166="","",ROUND(((E166-D166)*24),2))</f>
        <v/>
      </c>
      <c r="H166" s="13" t="str">
        <f>IF($A166="","",ROUND((D166*1440),0))</f>
        <v/>
      </c>
      <c r="I166" s="13" t="str">
        <f>IF($A166="","",ROUND((E166*1440),0))</f>
        <v/>
      </c>
      <c r="J166" s="14" t="str">
        <f>IF($A166="","",IF((F166="Cancelled"),"",IF((COUNTIFS('Bookings'!$A$2:$A$201,A166,'Bookings'!$C$2:$C$201,C166,'Bookings'!$H$2:$H$201,("&lt;"&amp;I166),'Bookings'!$I$2:$I$201,("&gt;"&amp;H166),'Bookings'!$F$2:$F$201,"&lt;&gt;Cancelled")&gt;1),"Double-booked","")))</f>
        <v/>
      </c>
    </row>
    <row r="167" spans="1:10" x14ac:dyDescent="0.25">
      <c r="A167" s="11"/>
      <c r="D167" s="12"/>
      <c r="E167" s="12"/>
      <c r="G167" s="13" t="str">
        <f>IF($A167="","",ROUND(((E167-D167)*24),2))</f>
        <v/>
      </c>
      <c r="H167" s="13" t="str">
        <f>IF($A167="","",ROUND((D167*1440),0))</f>
        <v/>
      </c>
      <c r="I167" s="13" t="str">
        <f>IF($A167="","",ROUND((E167*1440),0))</f>
        <v/>
      </c>
      <c r="J167" s="14" t="str">
        <f>IF($A167="","",IF((F167="Cancelled"),"",IF((COUNTIFS('Bookings'!$A$2:$A$201,A167,'Bookings'!$C$2:$C$201,C167,'Bookings'!$H$2:$H$201,("&lt;"&amp;I167),'Bookings'!$I$2:$I$201,("&gt;"&amp;H167),'Bookings'!$F$2:$F$201,"&lt;&gt;Cancelled")&gt;1),"Double-booked","")))</f>
        <v/>
      </c>
    </row>
    <row r="168" spans="1:10" x14ac:dyDescent="0.25">
      <c r="A168" s="11"/>
      <c r="D168" s="12"/>
      <c r="E168" s="12"/>
      <c r="G168" s="13" t="str">
        <f>IF($A168="","",ROUND(((E168-D168)*24),2))</f>
        <v/>
      </c>
      <c r="H168" s="13" t="str">
        <f>IF($A168="","",ROUND((D168*1440),0))</f>
        <v/>
      </c>
      <c r="I168" s="13" t="str">
        <f>IF($A168="","",ROUND((E168*1440),0))</f>
        <v/>
      </c>
      <c r="J168" s="14" t="str">
        <f>IF($A168="","",IF((F168="Cancelled"),"",IF((COUNTIFS('Bookings'!$A$2:$A$201,A168,'Bookings'!$C$2:$C$201,C168,'Bookings'!$H$2:$H$201,("&lt;"&amp;I168),'Bookings'!$I$2:$I$201,("&gt;"&amp;H168),'Bookings'!$F$2:$F$201,"&lt;&gt;Cancelled")&gt;1),"Double-booked","")))</f>
        <v/>
      </c>
    </row>
    <row r="169" spans="1:10" x14ac:dyDescent="0.25">
      <c r="A169" s="11"/>
      <c r="D169" s="12"/>
      <c r="E169" s="12"/>
      <c r="G169" s="13" t="str">
        <f>IF($A169="","",ROUND(((E169-D169)*24),2))</f>
        <v/>
      </c>
      <c r="H169" s="13" t="str">
        <f>IF($A169="","",ROUND((D169*1440),0))</f>
        <v/>
      </c>
      <c r="I169" s="13" t="str">
        <f>IF($A169="","",ROUND((E169*1440),0))</f>
        <v/>
      </c>
      <c r="J169" s="14" t="str">
        <f>IF($A169="","",IF((F169="Cancelled"),"",IF((COUNTIFS('Bookings'!$A$2:$A$201,A169,'Bookings'!$C$2:$C$201,C169,'Bookings'!$H$2:$H$201,("&lt;"&amp;I169),'Bookings'!$I$2:$I$201,("&gt;"&amp;H169),'Bookings'!$F$2:$F$201,"&lt;&gt;Cancelled")&gt;1),"Double-booked","")))</f>
        <v/>
      </c>
    </row>
    <row r="170" spans="1:10" x14ac:dyDescent="0.25">
      <c r="A170" s="11"/>
      <c r="D170" s="12"/>
      <c r="E170" s="12"/>
      <c r="G170" s="13" t="str">
        <f>IF($A170="","",ROUND(((E170-D170)*24),2))</f>
        <v/>
      </c>
      <c r="H170" s="13" t="str">
        <f>IF($A170="","",ROUND((D170*1440),0))</f>
        <v/>
      </c>
      <c r="I170" s="13" t="str">
        <f>IF($A170="","",ROUND((E170*1440),0))</f>
        <v/>
      </c>
      <c r="J170" s="14" t="str">
        <f>IF($A170="","",IF((F170="Cancelled"),"",IF((COUNTIFS('Bookings'!$A$2:$A$201,A170,'Bookings'!$C$2:$C$201,C170,'Bookings'!$H$2:$H$201,("&lt;"&amp;I170),'Bookings'!$I$2:$I$201,("&gt;"&amp;H170),'Bookings'!$F$2:$F$201,"&lt;&gt;Cancelled")&gt;1),"Double-booked","")))</f>
        <v/>
      </c>
    </row>
    <row r="171" spans="1:10" x14ac:dyDescent="0.25">
      <c r="A171" s="11"/>
      <c r="D171" s="12"/>
      <c r="E171" s="12"/>
      <c r="G171" s="13" t="str">
        <f>IF($A171="","",ROUND(((E171-D171)*24),2))</f>
        <v/>
      </c>
      <c r="H171" s="13" t="str">
        <f>IF($A171="","",ROUND((D171*1440),0))</f>
        <v/>
      </c>
      <c r="I171" s="13" t="str">
        <f>IF($A171="","",ROUND((E171*1440),0))</f>
        <v/>
      </c>
      <c r="J171" s="14" t="str">
        <f>IF($A171="","",IF((F171="Cancelled"),"",IF((COUNTIFS('Bookings'!$A$2:$A$201,A171,'Bookings'!$C$2:$C$201,C171,'Bookings'!$H$2:$H$201,("&lt;"&amp;I171),'Bookings'!$I$2:$I$201,("&gt;"&amp;H171),'Bookings'!$F$2:$F$201,"&lt;&gt;Cancelled")&gt;1),"Double-booked","")))</f>
        <v/>
      </c>
    </row>
    <row r="172" spans="1:10" x14ac:dyDescent="0.25">
      <c r="A172" s="11"/>
      <c r="D172" s="12"/>
      <c r="E172" s="12"/>
      <c r="G172" s="13" t="str">
        <f>IF($A172="","",ROUND(((E172-D172)*24),2))</f>
        <v/>
      </c>
      <c r="H172" s="13" t="str">
        <f>IF($A172="","",ROUND((D172*1440),0))</f>
        <v/>
      </c>
      <c r="I172" s="13" t="str">
        <f>IF($A172="","",ROUND((E172*1440),0))</f>
        <v/>
      </c>
      <c r="J172" s="14" t="str">
        <f>IF($A172="","",IF((F172="Cancelled"),"",IF((COUNTIFS('Bookings'!$A$2:$A$201,A172,'Bookings'!$C$2:$C$201,C172,'Bookings'!$H$2:$H$201,("&lt;"&amp;I172),'Bookings'!$I$2:$I$201,("&gt;"&amp;H172),'Bookings'!$F$2:$F$201,"&lt;&gt;Cancelled")&gt;1),"Double-booked","")))</f>
        <v/>
      </c>
    </row>
    <row r="173" spans="1:10" x14ac:dyDescent="0.25">
      <c r="A173" s="11"/>
      <c r="D173" s="12"/>
      <c r="E173" s="12"/>
      <c r="G173" s="13" t="str">
        <f>IF($A173="","",ROUND(((E173-D173)*24),2))</f>
        <v/>
      </c>
      <c r="H173" s="13" t="str">
        <f>IF($A173="","",ROUND((D173*1440),0))</f>
        <v/>
      </c>
      <c r="I173" s="13" t="str">
        <f>IF($A173="","",ROUND((E173*1440),0))</f>
        <v/>
      </c>
      <c r="J173" s="14" t="str">
        <f>IF($A173="","",IF((F173="Cancelled"),"",IF((COUNTIFS('Bookings'!$A$2:$A$201,A173,'Bookings'!$C$2:$C$201,C173,'Bookings'!$H$2:$H$201,("&lt;"&amp;I173),'Bookings'!$I$2:$I$201,("&gt;"&amp;H173),'Bookings'!$F$2:$F$201,"&lt;&gt;Cancelled")&gt;1),"Double-booked","")))</f>
        <v/>
      </c>
    </row>
    <row r="174" spans="1:10" x14ac:dyDescent="0.25">
      <c r="A174" s="11"/>
      <c r="D174" s="12"/>
      <c r="E174" s="12"/>
      <c r="G174" s="13" t="str">
        <f>IF($A174="","",ROUND(((E174-D174)*24),2))</f>
        <v/>
      </c>
      <c r="H174" s="13" t="str">
        <f>IF($A174="","",ROUND((D174*1440),0))</f>
        <v/>
      </c>
      <c r="I174" s="13" t="str">
        <f>IF($A174="","",ROUND((E174*1440),0))</f>
        <v/>
      </c>
      <c r="J174" s="14" t="str">
        <f>IF($A174="","",IF((F174="Cancelled"),"",IF((COUNTIFS('Bookings'!$A$2:$A$201,A174,'Bookings'!$C$2:$C$201,C174,'Bookings'!$H$2:$H$201,("&lt;"&amp;I174),'Bookings'!$I$2:$I$201,("&gt;"&amp;H174),'Bookings'!$F$2:$F$201,"&lt;&gt;Cancelled")&gt;1),"Double-booked","")))</f>
        <v/>
      </c>
    </row>
    <row r="175" spans="1:10" x14ac:dyDescent="0.25">
      <c r="A175" s="11"/>
      <c r="D175" s="12"/>
      <c r="E175" s="12"/>
      <c r="G175" s="13" t="str">
        <f>IF($A175="","",ROUND(((E175-D175)*24),2))</f>
        <v/>
      </c>
      <c r="H175" s="13" t="str">
        <f>IF($A175="","",ROUND((D175*1440),0))</f>
        <v/>
      </c>
      <c r="I175" s="13" t="str">
        <f>IF($A175="","",ROUND((E175*1440),0))</f>
        <v/>
      </c>
      <c r="J175" s="14" t="str">
        <f>IF($A175="","",IF((F175="Cancelled"),"",IF((COUNTIFS('Bookings'!$A$2:$A$201,A175,'Bookings'!$C$2:$C$201,C175,'Bookings'!$H$2:$H$201,("&lt;"&amp;I175),'Bookings'!$I$2:$I$201,("&gt;"&amp;H175),'Bookings'!$F$2:$F$201,"&lt;&gt;Cancelled")&gt;1),"Double-booked","")))</f>
        <v/>
      </c>
    </row>
    <row r="176" spans="1:10" x14ac:dyDescent="0.25">
      <c r="A176" s="11"/>
      <c r="D176" s="12"/>
      <c r="E176" s="12"/>
      <c r="G176" s="13" t="str">
        <f>IF($A176="","",ROUND(((E176-D176)*24),2))</f>
        <v/>
      </c>
      <c r="H176" s="13" t="str">
        <f>IF($A176="","",ROUND((D176*1440),0))</f>
        <v/>
      </c>
      <c r="I176" s="13" t="str">
        <f>IF($A176="","",ROUND((E176*1440),0))</f>
        <v/>
      </c>
      <c r="J176" s="14" t="str">
        <f>IF($A176="","",IF((F176="Cancelled"),"",IF((COUNTIFS('Bookings'!$A$2:$A$201,A176,'Bookings'!$C$2:$C$201,C176,'Bookings'!$H$2:$H$201,("&lt;"&amp;I176),'Bookings'!$I$2:$I$201,("&gt;"&amp;H176),'Bookings'!$F$2:$F$201,"&lt;&gt;Cancelled")&gt;1),"Double-booked","")))</f>
        <v/>
      </c>
    </row>
    <row r="177" spans="1:10" x14ac:dyDescent="0.25">
      <c r="A177" s="11"/>
      <c r="D177" s="12"/>
      <c r="E177" s="12"/>
      <c r="G177" s="13" t="str">
        <f>IF($A177="","",ROUND(((E177-D177)*24),2))</f>
        <v/>
      </c>
      <c r="H177" s="13" t="str">
        <f>IF($A177="","",ROUND((D177*1440),0))</f>
        <v/>
      </c>
      <c r="I177" s="13" t="str">
        <f>IF($A177="","",ROUND((E177*1440),0))</f>
        <v/>
      </c>
      <c r="J177" s="14" t="str">
        <f>IF($A177="","",IF((F177="Cancelled"),"",IF((COUNTIFS('Bookings'!$A$2:$A$201,A177,'Bookings'!$C$2:$C$201,C177,'Bookings'!$H$2:$H$201,("&lt;"&amp;I177),'Bookings'!$I$2:$I$201,("&gt;"&amp;H177),'Bookings'!$F$2:$F$201,"&lt;&gt;Cancelled")&gt;1),"Double-booked","")))</f>
        <v/>
      </c>
    </row>
    <row r="178" spans="1:10" x14ac:dyDescent="0.25">
      <c r="A178" s="11"/>
      <c r="D178" s="12"/>
      <c r="E178" s="12"/>
      <c r="G178" s="13" t="str">
        <f>IF($A178="","",ROUND(((E178-D178)*24),2))</f>
        <v/>
      </c>
      <c r="H178" s="13" t="str">
        <f>IF($A178="","",ROUND((D178*1440),0))</f>
        <v/>
      </c>
      <c r="I178" s="13" t="str">
        <f>IF($A178="","",ROUND((E178*1440),0))</f>
        <v/>
      </c>
      <c r="J178" s="14" t="str">
        <f>IF($A178="","",IF((F178="Cancelled"),"",IF((COUNTIFS('Bookings'!$A$2:$A$201,A178,'Bookings'!$C$2:$C$201,C178,'Bookings'!$H$2:$H$201,("&lt;"&amp;I178),'Bookings'!$I$2:$I$201,("&gt;"&amp;H178),'Bookings'!$F$2:$F$201,"&lt;&gt;Cancelled")&gt;1),"Double-booked","")))</f>
        <v/>
      </c>
    </row>
    <row r="179" spans="1:10" x14ac:dyDescent="0.25">
      <c r="A179" s="11"/>
      <c r="D179" s="12"/>
      <c r="E179" s="12"/>
      <c r="G179" s="13" t="str">
        <f>IF($A179="","",ROUND(((E179-D179)*24),2))</f>
        <v/>
      </c>
      <c r="H179" s="13" t="str">
        <f>IF($A179="","",ROUND((D179*1440),0))</f>
        <v/>
      </c>
      <c r="I179" s="13" t="str">
        <f>IF($A179="","",ROUND((E179*1440),0))</f>
        <v/>
      </c>
      <c r="J179" s="14" t="str">
        <f>IF($A179="","",IF((F179="Cancelled"),"",IF((COUNTIFS('Bookings'!$A$2:$A$201,A179,'Bookings'!$C$2:$C$201,C179,'Bookings'!$H$2:$H$201,("&lt;"&amp;I179),'Bookings'!$I$2:$I$201,("&gt;"&amp;H179),'Bookings'!$F$2:$F$201,"&lt;&gt;Cancelled")&gt;1),"Double-booked","")))</f>
        <v/>
      </c>
    </row>
    <row r="180" spans="1:10" x14ac:dyDescent="0.25">
      <c r="A180" s="11"/>
      <c r="D180" s="12"/>
      <c r="E180" s="12"/>
      <c r="G180" s="13" t="str">
        <f>IF($A180="","",ROUND(((E180-D180)*24),2))</f>
        <v/>
      </c>
      <c r="H180" s="13" t="str">
        <f>IF($A180="","",ROUND((D180*1440),0))</f>
        <v/>
      </c>
      <c r="I180" s="13" t="str">
        <f>IF($A180="","",ROUND((E180*1440),0))</f>
        <v/>
      </c>
      <c r="J180" s="14" t="str">
        <f>IF($A180="","",IF((F180="Cancelled"),"",IF((COUNTIFS('Bookings'!$A$2:$A$201,A180,'Bookings'!$C$2:$C$201,C180,'Bookings'!$H$2:$H$201,("&lt;"&amp;I180),'Bookings'!$I$2:$I$201,("&gt;"&amp;H180),'Bookings'!$F$2:$F$201,"&lt;&gt;Cancelled")&gt;1),"Double-booked","")))</f>
        <v/>
      </c>
    </row>
    <row r="181" spans="1:10" x14ac:dyDescent="0.25">
      <c r="A181" s="11"/>
      <c r="D181" s="12"/>
      <c r="E181" s="12"/>
      <c r="G181" s="13" t="str">
        <f>IF($A181="","",ROUND(((E181-D181)*24),2))</f>
        <v/>
      </c>
      <c r="H181" s="13" t="str">
        <f>IF($A181="","",ROUND((D181*1440),0))</f>
        <v/>
      </c>
      <c r="I181" s="13" t="str">
        <f>IF($A181="","",ROUND((E181*1440),0))</f>
        <v/>
      </c>
      <c r="J181" s="14" t="str">
        <f>IF($A181="","",IF((F181="Cancelled"),"",IF((COUNTIFS('Bookings'!$A$2:$A$201,A181,'Bookings'!$C$2:$C$201,C181,'Bookings'!$H$2:$H$201,("&lt;"&amp;I181),'Bookings'!$I$2:$I$201,("&gt;"&amp;H181),'Bookings'!$F$2:$F$201,"&lt;&gt;Cancelled")&gt;1),"Double-booked","")))</f>
        <v/>
      </c>
    </row>
    <row r="182" spans="1:10" x14ac:dyDescent="0.25">
      <c r="A182" s="11"/>
      <c r="D182" s="12"/>
      <c r="E182" s="12"/>
      <c r="G182" s="13" t="str">
        <f>IF($A182="","",ROUND(((E182-D182)*24),2))</f>
        <v/>
      </c>
      <c r="H182" s="13" t="str">
        <f>IF($A182="","",ROUND((D182*1440),0))</f>
        <v/>
      </c>
      <c r="I182" s="13" t="str">
        <f>IF($A182="","",ROUND((E182*1440),0))</f>
        <v/>
      </c>
      <c r="J182" s="14" t="str">
        <f>IF($A182="","",IF((F182="Cancelled"),"",IF((COUNTIFS('Bookings'!$A$2:$A$201,A182,'Bookings'!$C$2:$C$201,C182,'Bookings'!$H$2:$H$201,("&lt;"&amp;I182),'Bookings'!$I$2:$I$201,("&gt;"&amp;H182),'Bookings'!$F$2:$F$201,"&lt;&gt;Cancelled")&gt;1),"Double-booked","")))</f>
        <v/>
      </c>
    </row>
    <row r="183" spans="1:10" x14ac:dyDescent="0.25">
      <c r="A183" s="11"/>
      <c r="D183" s="12"/>
      <c r="E183" s="12"/>
      <c r="G183" s="13" t="str">
        <f>IF($A183="","",ROUND(((E183-D183)*24),2))</f>
        <v/>
      </c>
      <c r="H183" s="13" t="str">
        <f>IF($A183="","",ROUND((D183*1440),0))</f>
        <v/>
      </c>
      <c r="I183" s="13" t="str">
        <f>IF($A183="","",ROUND((E183*1440),0))</f>
        <v/>
      </c>
      <c r="J183" s="14" t="str">
        <f>IF($A183="","",IF((F183="Cancelled"),"",IF((COUNTIFS('Bookings'!$A$2:$A$201,A183,'Bookings'!$C$2:$C$201,C183,'Bookings'!$H$2:$H$201,("&lt;"&amp;I183),'Bookings'!$I$2:$I$201,("&gt;"&amp;H183),'Bookings'!$F$2:$F$201,"&lt;&gt;Cancelled")&gt;1),"Double-booked","")))</f>
        <v/>
      </c>
    </row>
    <row r="184" spans="1:10" x14ac:dyDescent="0.25">
      <c r="A184" s="11"/>
      <c r="D184" s="12"/>
      <c r="E184" s="12"/>
      <c r="G184" s="13" t="str">
        <f>IF($A184="","",ROUND(((E184-D184)*24),2))</f>
        <v/>
      </c>
      <c r="H184" s="13" t="str">
        <f>IF($A184="","",ROUND((D184*1440),0))</f>
        <v/>
      </c>
      <c r="I184" s="13" t="str">
        <f>IF($A184="","",ROUND((E184*1440),0))</f>
        <v/>
      </c>
      <c r="J184" s="14" t="str">
        <f>IF($A184="","",IF((F184="Cancelled"),"",IF((COUNTIFS('Bookings'!$A$2:$A$201,A184,'Bookings'!$C$2:$C$201,C184,'Bookings'!$H$2:$H$201,("&lt;"&amp;I184),'Bookings'!$I$2:$I$201,("&gt;"&amp;H184),'Bookings'!$F$2:$F$201,"&lt;&gt;Cancelled")&gt;1),"Double-booked","")))</f>
        <v/>
      </c>
    </row>
    <row r="185" spans="1:10" x14ac:dyDescent="0.25">
      <c r="A185" s="11"/>
      <c r="D185" s="12"/>
      <c r="E185" s="12"/>
      <c r="G185" s="13" t="str">
        <f>IF($A185="","",ROUND(((E185-D185)*24),2))</f>
        <v/>
      </c>
      <c r="H185" s="13" t="str">
        <f>IF($A185="","",ROUND((D185*1440),0))</f>
        <v/>
      </c>
      <c r="I185" s="13" t="str">
        <f>IF($A185="","",ROUND((E185*1440),0))</f>
        <v/>
      </c>
      <c r="J185" s="14" t="str">
        <f>IF($A185="","",IF((F185="Cancelled"),"",IF((COUNTIFS('Bookings'!$A$2:$A$201,A185,'Bookings'!$C$2:$C$201,C185,'Bookings'!$H$2:$H$201,("&lt;"&amp;I185),'Bookings'!$I$2:$I$201,("&gt;"&amp;H185),'Bookings'!$F$2:$F$201,"&lt;&gt;Cancelled")&gt;1),"Double-booked","")))</f>
        <v/>
      </c>
    </row>
    <row r="186" spans="1:10" x14ac:dyDescent="0.25">
      <c r="A186" s="11"/>
      <c r="D186" s="12"/>
      <c r="E186" s="12"/>
      <c r="G186" s="13" t="str">
        <f>IF($A186="","",ROUND(((E186-D186)*24),2))</f>
        <v/>
      </c>
      <c r="H186" s="13" t="str">
        <f>IF($A186="","",ROUND((D186*1440),0))</f>
        <v/>
      </c>
      <c r="I186" s="13" t="str">
        <f>IF($A186="","",ROUND((E186*1440),0))</f>
        <v/>
      </c>
      <c r="J186" s="14" t="str">
        <f>IF($A186="","",IF((F186="Cancelled"),"",IF((COUNTIFS('Bookings'!$A$2:$A$201,A186,'Bookings'!$C$2:$C$201,C186,'Bookings'!$H$2:$H$201,("&lt;"&amp;I186),'Bookings'!$I$2:$I$201,("&gt;"&amp;H186),'Bookings'!$F$2:$F$201,"&lt;&gt;Cancelled")&gt;1),"Double-booked","")))</f>
        <v/>
      </c>
    </row>
    <row r="187" spans="1:10" x14ac:dyDescent="0.25">
      <c r="A187" s="11"/>
      <c r="D187" s="12"/>
      <c r="E187" s="12"/>
      <c r="G187" s="13" t="str">
        <f>IF($A187="","",ROUND(((E187-D187)*24),2))</f>
        <v/>
      </c>
      <c r="H187" s="13" t="str">
        <f>IF($A187="","",ROUND((D187*1440),0))</f>
        <v/>
      </c>
      <c r="I187" s="13" t="str">
        <f>IF($A187="","",ROUND((E187*1440),0))</f>
        <v/>
      </c>
      <c r="J187" s="14" t="str">
        <f>IF($A187="","",IF((F187="Cancelled"),"",IF((COUNTIFS('Bookings'!$A$2:$A$201,A187,'Bookings'!$C$2:$C$201,C187,'Bookings'!$H$2:$H$201,("&lt;"&amp;I187),'Bookings'!$I$2:$I$201,("&gt;"&amp;H187),'Bookings'!$F$2:$F$201,"&lt;&gt;Cancelled")&gt;1),"Double-booked","")))</f>
        <v/>
      </c>
    </row>
    <row r="188" spans="1:10" x14ac:dyDescent="0.25">
      <c r="A188" s="11"/>
      <c r="D188" s="12"/>
      <c r="E188" s="12"/>
      <c r="G188" s="13" t="str">
        <f>IF($A188="","",ROUND(((E188-D188)*24),2))</f>
        <v/>
      </c>
      <c r="H188" s="13" t="str">
        <f>IF($A188="","",ROUND((D188*1440),0))</f>
        <v/>
      </c>
      <c r="I188" s="13" t="str">
        <f>IF($A188="","",ROUND((E188*1440),0))</f>
        <v/>
      </c>
      <c r="J188" s="14" t="str">
        <f>IF($A188="","",IF((F188="Cancelled"),"",IF((COUNTIFS('Bookings'!$A$2:$A$201,A188,'Bookings'!$C$2:$C$201,C188,'Bookings'!$H$2:$H$201,("&lt;"&amp;I188),'Bookings'!$I$2:$I$201,("&gt;"&amp;H188),'Bookings'!$F$2:$F$201,"&lt;&gt;Cancelled")&gt;1),"Double-booked","")))</f>
        <v/>
      </c>
    </row>
    <row r="189" spans="1:10" x14ac:dyDescent="0.25">
      <c r="A189" s="11"/>
      <c r="D189" s="12"/>
      <c r="E189" s="12"/>
      <c r="G189" s="13" t="str">
        <f>IF($A189="","",ROUND(((E189-D189)*24),2))</f>
        <v/>
      </c>
      <c r="H189" s="13" t="str">
        <f>IF($A189="","",ROUND((D189*1440),0))</f>
        <v/>
      </c>
      <c r="I189" s="13" t="str">
        <f>IF($A189="","",ROUND((E189*1440),0))</f>
        <v/>
      </c>
      <c r="J189" s="14" t="str">
        <f>IF($A189="","",IF((F189="Cancelled"),"",IF((COUNTIFS('Bookings'!$A$2:$A$201,A189,'Bookings'!$C$2:$C$201,C189,'Bookings'!$H$2:$H$201,("&lt;"&amp;I189),'Bookings'!$I$2:$I$201,("&gt;"&amp;H189),'Bookings'!$F$2:$F$201,"&lt;&gt;Cancelled")&gt;1),"Double-booked","")))</f>
        <v/>
      </c>
    </row>
    <row r="190" spans="1:10" x14ac:dyDescent="0.25">
      <c r="A190" s="11"/>
      <c r="D190" s="12"/>
      <c r="E190" s="12"/>
      <c r="G190" s="13" t="str">
        <f>IF($A190="","",ROUND(((E190-D190)*24),2))</f>
        <v/>
      </c>
      <c r="H190" s="13" t="str">
        <f>IF($A190="","",ROUND((D190*1440),0))</f>
        <v/>
      </c>
      <c r="I190" s="13" t="str">
        <f>IF($A190="","",ROUND((E190*1440),0))</f>
        <v/>
      </c>
      <c r="J190" s="14" t="str">
        <f>IF($A190="","",IF((F190="Cancelled"),"",IF((COUNTIFS('Bookings'!$A$2:$A$201,A190,'Bookings'!$C$2:$C$201,C190,'Bookings'!$H$2:$H$201,("&lt;"&amp;I190),'Bookings'!$I$2:$I$201,("&gt;"&amp;H190),'Bookings'!$F$2:$F$201,"&lt;&gt;Cancelled")&gt;1),"Double-booked","")))</f>
        <v/>
      </c>
    </row>
    <row r="191" spans="1:10" x14ac:dyDescent="0.25">
      <c r="A191" s="11"/>
      <c r="D191" s="12"/>
      <c r="E191" s="12"/>
      <c r="G191" s="13" t="str">
        <f>IF($A191="","",ROUND(((E191-D191)*24),2))</f>
        <v/>
      </c>
      <c r="H191" s="13" t="str">
        <f>IF($A191="","",ROUND((D191*1440),0))</f>
        <v/>
      </c>
      <c r="I191" s="13" t="str">
        <f>IF($A191="","",ROUND((E191*1440),0))</f>
        <v/>
      </c>
      <c r="J191" s="14" t="str">
        <f>IF($A191="","",IF((F191="Cancelled"),"",IF((COUNTIFS('Bookings'!$A$2:$A$201,A191,'Bookings'!$C$2:$C$201,C191,'Bookings'!$H$2:$H$201,("&lt;"&amp;I191),'Bookings'!$I$2:$I$201,("&gt;"&amp;H191),'Bookings'!$F$2:$F$201,"&lt;&gt;Cancelled")&gt;1),"Double-booked","")))</f>
        <v/>
      </c>
    </row>
    <row r="192" spans="1:10" x14ac:dyDescent="0.25">
      <c r="A192" s="11"/>
      <c r="D192" s="12"/>
      <c r="E192" s="12"/>
      <c r="G192" s="13" t="str">
        <f>IF($A192="","",ROUND(((E192-D192)*24),2))</f>
        <v/>
      </c>
      <c r="H192" s="13" t="str">
        <f>IF($A192="","",ROUND((D192*1440),0))</f>
        <v/>
      </c>
      <c r="I192" s="13" t="str">
        <f>IF($A192="","",ROUND((E192*1440),0))</f>
        <v/>
      </c>
      <c r="J192" s="14" t="str">
        <f>IF($A192="","",IF((F192="Cancelled"),"",IF((COUNTIFS('Bookings'!$A$2:$A$201,A192,'Bookings'!$C$2:$C$201,C192,'Bookings'!$H$2:$H$201,("&lt;"&amp;I192),'Bookings'!$I$2:$I$201,("&gt;"&amp;H192),'Bookings'!$F$2:$F$201,"&lt;&gt;Cancelled")&gt;1),"Double-booked","")))</f>
        <v/>
      </c>
    </row>
    <row r="193" spans="1:10" x14ac:dyDescent="0.25">
      <c r="A193" s="11"/>
      <c r="D193" s="12"/>
      <c r="E193" s="12"/>
      <c r="G193" s="13" t="str">
        <f>IF($A193="","",ROUND(((E193-D193)*24),2))</f>
        <v/>
      </c>
      <c r="H193" s="13" t="str">
        <f>IF($A193="","",ROUND((D193*1440),0))</f>
        <v/>
      </c>
      <c r="I193" s="13" t="str">
        <f>IF($A193="","",ROUND((E193*1440),0))</f>
        <v/>
      </c>
      <c r="J193" s="14" t="str">
        <f>IF($A193="","",IF((F193="Cancelled"),"",IF((COUNTIFS('Bookings'!$A$2:$A$201,A193,'Bookings'!$C$2:$C$201,C193,'Bookings'!$H$2:$H$201,("&lt;"&amp;I193),'Bookings'!$I$2:$I$201,("&gt;"&amp;H193),'Bookings'!$F$2:$F$201,"&lt;&gt;Cancelled")&gt;1),"Double-booked","")))</f>
        <v/>
      </c>
    </row>
    <row r="194" spans="1:10" x14ac:dyDescent="0.25">
      <c r="A194" s="11"/>
      <c r="D194" s="12"/>
      <c r="E194" s="12"/>
      <c r="G194" s="13" t="str">
        <f>IF($A194="","",ROUND(((E194-D194)*24),2))</f>
        <v/>
      </c>
      <c r="H194" s="13" t="str">
        <f>IF($A194="","",ROUND((D194*1440),0))</f>
        <v/>
      </c>
      <c r="I194" s="13" t="str">
        <f>IF($A194="","",ROUND((E194*1440),0))</f>
        <v/>
      </c>
      <c r="J194" s="14" t="str">
        <f>IF($A194="","",IF((F194="Cancelled"),"",IF((COUNTIFS('Bookings'!$A$2:$A$201,A194,'Bookings'!$C$2:$C$201,C194,'Bookings'!$H$2:$H$201,("&lt;"&amp;I194),'Bookings'!$I$2:$I$201,("&gt;"&amp;H194),'Bookings'!$F$2:$F$201,"&lt;&gt;Cancelled")&gt;1),"Double-booked","")))</f>
        <v/>
      </c>
    </row>
    <row r="195" spans="1:10" x14ac:dyDescent="0.25">
      <c r="A195" s="11"/>
      <c r="D195" s="12"/>
      <c r="E195" s="12"/>
      <c r="G195" s="13" t="str">
        <f>IF($A195="","",ROUND(((E195-D195)*24),2))</f>
        <v/>
      </c>
      <c r="H195" s="13" t="str">
        <f>IF($A195="","",ROUND((D195*1440),0))</f>
        <v/>
      </c>
      <c r="I195" s="13" t="str">
        <f>IF($A195="","",ROUND((E195*1440),0))</f>
        <v/>
      </c>
      <c r="J195" s="14" t="str">
        <f>IF($A195="","",IF((F195="Cancelled"),"",IF((COUNTIFS('Bookings'!$A$2:$A$201,A195,'Bookings'!$C$2:$C$201,C195,'Bookings'!$H$2:$H$201,("&lt;"&amp;I195),'Bookings'!$I$2:$I$201,("&gt;"&amp;H195),'Bookings'!$F$2:$F$201,"&lt;&gt;Cancelled")&gt;1),"Double-booked","")))</f>
        <v/>
      </c>
    </row>
    <row r="196" spans="1:10" x14ac:dyDescent="0.25">
      <c r="A196" s="11"/>
      <c r="D196" s="12"/>
      <c r="E196" s="12"/>
      <c r="G196" s="13" t="str">
        <f>IF($A196="","",ROUND(((E196-D196)*24),2))</f>
        <v/>
      </c>
      <c r="H196" s="13" t="str">
        <f>IF($A196="","",ROUND((D196*1440),0))</f>
        <v/>
      </c>
      <c r="I196" s="13" t="str">
        <f>IF($A196="","",ROUND((E196*1440),0))</f>
        <v/>
      </c>
      <c r="J196" s="14" t="str">
        <f>IF($A196="","",IF((F196="Cancelled"),"",IF((COUNTIFS('Bookings'!$A$2:$A$201,A196,'Bookings'!$C$2:$C$201,C196,'Bookings'!$H$2:$H$201,("&lt;"&amp;I196),'Bookings'!$I$2:$I$201,("&gt;"&amp;H196),'Bookings'!$F$2:$F$201,"&lt;&gt;Cancelled")&gt;1),"Double-booked","")))</f>
        <v/>
      </c>
    </row>
    <row r="197" spans="1:10" x14ac:dyDescent="0.25">
      <c r="A197" s="11"/>
      <c r="D197" s="12"/>
      <c r="E197" s="12"/>
      <c r="G197" s="13" t="str">
        <f>IF($A197="","",ROUND(((E197-D197)*24),2))</f>
        <v/>
      </c>
      <c r="H197" s="13" t="str">
        <f>IF($A197="","",ROUND((D197*1440),0))</f>
        <v/>
      </c>
      <c r="I197" s="13" t="str">
        <f>IF($A197="","",ROUND((E197*1440),0))</f>
        <v/>
      </c>
      <c r="J197" s="14" t="str">
        <f>IF($A197="","",IF((F197="Cancelled"),"",IF((COUNTIFS('Bookings'!$A$2:$A$201,A197,'Bookings'!$C$2:$C$201,C197,'Bookings'!$H$2:$H$201,("&lt;"&amp;I197),'Bookings'!$I$2:$I$201,("&gt;"&amp;H197),'Bookings'!$F$2:$F$201,"&lt;&gt;Cancelled")&gt;1),"Double-booked","")))</f>
        <v/>
      </c>
    </row>
    <row r="198" spans="1:10" x14ac:dyDescent="0.25">
      <c r="A198" s="11"/>
      <c r="D198" s="12"/>
      <c r="E198" s="12"/>
      <c r="G198" s="13" t="str">
        <f>IF($A198="","",ROUND(((E198-D198)*24),2))</f>
        <v/>
      </c>
      <c r="H198" s="13" t="str">
        <f>IF($A198="","",ROUND((D198*1440),0))</f>
        <v/>
      </c>
      <c r="I198" s="13" t="str">
        <f>IF($A198="","",ROUND((E198*1440),0))</f>
        <v/>
      </c>
      <c r="J198" s="14" t="str">
        <f>IF($A198="","",IF((F198="Cancelled"),"",IF((COUNTIFS('Bookings'!$A$2:$A$201,A198,'Bookings'!$C$2:$C$201,C198,'Bookings'!$H$2:$H$201,("&lt;"&amp;I198),'Bookings'!$I$2:$I$201,("&gt;"&amp;H198),'Bookings'!$F$2:$F$201,"&lt;&gt;Cancelled")&gt;1),"Double-booked","")))</f>
        <v/>
      </c>
    </row>
    <row r="199" spans="1:10" x14ac:dyDescent="0.25">
      <c r="A199" s="11"/>
      <c r="D199" s="12"/>
      <c r="E199" s="12"/>
      <c r="G199" s="13" t="str">
        <f>IF($A199="","",ROUND(((E199-D199)*24),2))</f>
        <v/>
      </c>
      <c r="H199" s="13" t="str">
        <f>IF($A199="","",ROUND((D199*1440),0))</f>
        <v/>
      </c>
      <c r="I199" s="13" t="str">
        <f>IF($A199="","",ROUND((E199*1440),0))</f>
        <v/>
      </c>
      <c r="J199" s="14" t="str">
        <f>IF($A199="","",IF((F199="Cancelled"),"",IF((COUNTIFS('Bookings'!$A$2:$A$201,A199,'Bookings'!$C$2:$C$201,C199,'Bookings'!$H$2:$H$201,("&lt;"&amp;I199),'Bookings'!$I$2:$I$201,("&gt;"&amp;H199),'Bookings'!$F$2:$F$201,"&lt;&gt;Cancelled")&gt;1),"Double-booked","")))</f>
        <v/>
      </c>
    </row>
    <row r="200" spans="1:10" x14ac:dyDescent="0.25">
      <c r="A200" s="11"/>
      <c r="D200" s="12"/>
      <c r="E200" s="12"/>
      <c r="G200" s="13" t="str">
        <f>IF($A200="","",ROUND(((E200-D200)*24),2))</f>
        <v/>
      </c>
      <c r="H200" s="13" t="str">
        <f>IF($A200="","",ROUND((D200*1440),0))</f>
        <v/>
      </c>
      <c r="I200" s="13" t="str">
        <f>IF($A200="","",ROUND((E200*1440),0))</f>
        <v/>
      </c>
      <c r="J200" s="14" t="str">
        <f>IF($A200="","",IF((F200="Cancelled"),"",IF((COUNTIFS('Bookings'!$A$2:$A$201,A200,'Bookings'!$C$2:$C$201,C200,'Bookings'!$H$2:$H$201,("&lt;"&amp;I200),'Bookings'!$I$2:$I$201,("&gt;"&amp;H200),'Bookings'!$F$2:$F$201,"&lt;&gt;Cancelled")&gt;1),"Double-booked","")))</f>
        <v/>
      </c>
    </row>
    <row r="201" spans="1:10" x14ac:dyDescent="0.25">
      <c r="A201" s="11"/>
      <c r="D201" s="12"/>
      <c r="E201" s="12"/>
      <c r="G201" s="13" t="str">
        <f>IF($A201="","",ROUND(((E201-D201)*24),2))</f>
        <v/>
      </c>
      <c r="H201" s="13" t="str">
        <f>IF($A201="","",ROUND((D201*1440),0))</f>
        <v/>
      </c>
      <c r="I201" s="13" t="str">
        <f>IF($A201="","",ROUND((E201*1440),0))</f>
        <v/>
      </c>
      <c r="J201" s="14" t="str">
        <f>IF($A201="","",IF((F201="Cancelled"),"",IF((COUNTIFS('Bookings'!$A$2:$A$201,A201,'Bookings'!$C$2:$C$201,C201,'Bookings'!$H$2:$H$201,("&lt;"&amp;I201),'Bookings'!$I$2:$I$201,("&gt;"&amp;H201),'Bookings'!$F$2:$F$201,"&lt;&gt;Cancelled")&gt;1),"Double-booked","")))</f>
        <v/>
      </c>
    </row>
  </sheetData>
  <autoFilter ref="A1:J1"/>
  <conditionalFormatting sqref="J2:J201">
    <cfRule type="expression" dxfId="0" priority="1">
      <formula>J2="Double-booked"</formula>
    </cfRule>
  </conditionalFormatting>
  <dataValidations count="5">
    <dataValidation type="date" operator="greaterThan" allowBlank="1" showErrorMessage="1" errorTitle="Date expected" error="Enter a date, e.g. 10/15/2026." sqref="A2:A201">
      <formula1>2</formula1>
    </dataValidation>
    <dataValidation type="list" allowBlank="1" showErrorMessage="1" errorTitle="Pick from the list" error="Choose one of: Kitchen A, Kitchen B, Bakery bay, Prep table 1, Prep table 2" sqref="C2:C201">
      <formula1>"Kitchen A,Kitchen B,Bakery bay,Prep table 1,Prep table 2"</formula1>
    </dataValidation>
    <dataValidation type="decimal" allowBlank="1" showErrorMessage="1" errorTitle="Time expected" error="Enter a time, e.g. 7:30 AM." sqref="D2:D201">
      <formula1>0</formula1>
      <formula2>0.99999</formula2>
    </dataValidation>
    <dataValidation type="decimal" allowBlank="1" showErrorMessage="1" errorTitle="Time expected" error="Enter a time, e.g. 7:30 AM." sqref="E2:E201">
      <formula1>0</formula1>
      <formula2>0.99999</formula2>
    </dataValidation>
    <dataValidation type="list" allowBlank="1" showErrorMessage="1" errorTitle="Pick from the list" error="Choose one of: Requested, Confirmed, Completed, Cancelled" sqref="F2:F201">
      <formula1>"Requested,Confirmed,Completed,Cancelled"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2" width="18" customWidth="1"/>
    <col min="3" max="3" width="56" customWidth="1"/>
  </cols>
  <sheetData>
    <row r="1" spans="1:3" x14ac:dyDescent="0.25">
      <c r="A1" s="15" t="s">
        <v>34</v>
      </c>
      <c r="B1" s="15" t="s">
        <v>35</v>
      </c>
      <c r="C1" s="15" t="s">
        <v>36</v>
      </c>
    </row>
    <row r="2" spans="1:3" x14ac:dyDescent="0.25">
      <c r="A2" s="16" t="s">
        <v>37</v>
      </c>
      <c r="B2" s="17"/>
      <c r="C2" s="17"/>
    </row>
    <row r="3" spans="1:2" x14ac:dyDescent="0.25">
      <c r="A3" t="s">
        <v>38</v>
      </c>
      <c r="B3" s="18">
        <f>COUNTA('Bookings'!$A$2:$A$201)</f>
        <v>6</v>
      </c>
    </row>
    <row r="4" spans="1:3" x14ac:dyDescent="0.25">
      <c r="A4" s="16" t="s">
        <v>39</v>
      </c>
      <c r="B4" s="17"/>
      <c r="C4" s="17"/>
    </row>
    <row r="5" spans="1:2" x14ac:dyDescent="0.25">
      <c r="A5" t="s">
        <v>40</v>
      </c>
      <c r="B5" s="18">
        <f>COUNTIF('Bookings'!$F$2:$F$201,"Requested")</f>
        <v>1</v>
      </c>
    </row>
    <row r="6" spans="1:2" x14ac:dyDescent="0.25">
      <c r="A6" t="s">
        <v>41</v>
      </c>
      <c r="B6" s="18">
        <f>COUNTIF('Bookings'!$F$2:$F$201,"Confirmed")</f>
        <v>4</v>
      </c>
    </row>
    <row r="7" spans="1:2" x14ac:dyDescent="0.25">
      <c r="A7" t="s">
        <v>42</v>
      </c>
      <c r="B7" s="18">
        <f>COUNTIF('Bookings'!$F$2:$F$201,"Completed")</f>
        <v>1</v>
      </c>
    </row>
    <row r="8" spans="1:2" x14ac:dyDescent="0.25">
      <c r="A8" t="s">
        <v>43</v>
      </c>
      <c r="B8" s="18">
        <f>COUNTIF('Bookings'!$F$2:$F$201,"Cancelled")</f>
        <v>0</v>
      </c>
    </row>
    <row r="9" spans="1:3" x14ac:dyDescent="0.25">
      <c r="A9" s="16" t="s">
        <v>44</v>
      </c>
      <c r="B9" s="17"/>
      <c r="C9" s="17"/>
    </row>
    <row r="10" spans="1:2" x14ac:dyDescent="0.25">
      <c r="A10" t="s">
        <v>45</v>
      </c>
      <c r="B10" s="18">
        <f>SUM('Bookings'!$G$2:$G$201)</f>
        <v>24.5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How to use</vt:lpstr>
      <vt:lpstr>Bookings</vt:lpstr>
      <vt:lpstr>Summary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SheetFor</dc:creator>
  <dc:title/>
  <dc:subject/>
  <dc:description/>
  <cp:keywords/>
  <cp:category/>
  <cp:lastModifiedBy>Unknown</cp:lastModifiedBy>
  <dcterms:created xsi:type="dcterms:W3CDTF">2026-01-01T00:00:00Z</dcterms:created>
  <dcterms:modified xsi:type="dcterms:W3CDTF">2026-01-01T00:00:00Z</dcterms:modified>
</cp:coreProperties>
</file>