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ekly forecast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<sst xmlns="http://schemas.openxmlformats.org/spreadsheetml/2006/main" count="42" uniqueCount="40">
  <si>
    <t>Cash Flow Forecast</t>
  </si>
  <si>
    <t>A free cash flow forecast spreadsheet: project inflows, outflows, and closing balance to see your runway and avoid a crunch, in Sheets and Excel.</t>
  </si>
  <si>
    <t>Quick start</t>
  </si>
  <si>
    <t>Open the Weekly forecast tab and replace the sample rows with your own — one row per entry. Formulas fill in automatically for new rows.</t>
  </si>
  <si>
    <t>Enter the cash you expect in and out each week: invoices you'll collect, bills and payroll you'll pay. Closing balance carries forward from the opening balance on the Settings tab.</t>
  </si>
  <si>
    <t>Set a cash buffer. Weeks below buffer counts how often the balance dips under it, so you can act weeks ahead.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</si>
  <si>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</si>
  <si>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</si>
  <si>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</si>
  <si>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</si>
  <si>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</si>
  <si>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</si>
  <si>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</si>
  <si>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Week starting</t>
  </si>
  <si>
    <t>Expected inflows</t>
  </si>
  <si>
    <t>Expected outflows</t>
  </si>
  <si>
    <t>Main items</t>
  </si>
  <si>
    <t>Net</t>
  </si>
  <si>
    <t>Closing balance</t>
  </si>
  <si>
    <t>Payroll, rent</t>
  </si>
  <si>
    <t>Supplier invoices</t>
  </si>
  <si>
    <t>Payroll, quarterly insurance</t>
  </si>
  <si>
    <t>Card fees, software</t>
  </si>
  <si>
    <t>Equipment lease, supplies</t>
  </si>
  <si>
    <t>Payroll, estimated tax</t>
  </si>
  <si>
    <t>Item</t>
  </si>
  <si>
    <t>Value</t>
  </si>
  <si>
    <t>Notes</t>
  </si>
  <si>
    <t>Start</t>
  </si>
  <si>
    <t>Opening balance</t>
  </si>
  <si>
    <t>Cash in the bank on the first week's start date.</t>
  </si>
  <si>
    <t>Cash buffer</t>
  </si>
  <si>
    <t>The lowest balance you're comfortable holding.</t>
  </si>
  <si>
    <t>Forecast</t>
  </si>
  <si>
    <t>Total inflows</t>
  </si>
  <si>
    <t>Total outflows</t>
  </si>
  <si>
    <t>Ending balance</t>
  </si>
  <si>
    <t>Lowest balance</t>
  </si>
  <si>
    <t>Weeks below buffer</t>
  </si>
  <si>
    <t>Move a payment or chase an invoice before these weeks arrive.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</si>
</sst>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9" customWidth="1"/>
    <col min="3" max="3" width="20" customWidth="1"/>
    <col min="4" max="4" width="24" customWidth="1"/>
    <col min="5" max="5" width="14" customWidth="1"/>
    <col min="6" max="6" width="18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s="11">
        <v>46308</v>
      </c>
      <c r="B2" s="12">
        <v>14200</v>
      </c>
      <c r="C2" s="12">
        <v>11850</v>
      </c>
      <c r="D2" t="s">
        <v>19</v>
      </c>
      <c r="E2" s="13">
        <f>IF($A2="","",(B2-C2))</f>
        <v>2350</v>
      </c>
      <c r="F2" s="13">
        <f>IF($A2="","",('Settings'!$B$3+SUMIFS('Weekly forecast'!$E$2:$E$201,'Weekly forecast'!$A$2:$A$201,("&lt;="&amp;A2))))</f>
        <v>20850</v>
      </c>
    </row>
    <row r="3" spans="1:6" x14ac:dyDescent="0.25">
      <c r="A3" s="11">
        <v>46315</v>
      </c>
      <c r="B3" s="12">
        <v>9800</v>
      </c>
      <c r="C3" s="12">
        <v>6400</v>
      </c>
      <c r="D3" t="s">
        <v>20</v>
      </c>
      <c r="E3" s="13">
        <f>IF($A3="","",(B3-C3))</f>
        <v>3400</v>
      </c>
      <c r="F3" s="13">
        <f>IF($A3="","",('Settings'!$B$3+SUMIFS('Weekly forecast'!$E$2:$E$201,'Weekly forecast'!$A$2:$A$201,("&lt;="&amp;A3))))</f>
        <v>24250</v>
      </c>
    </row>
    <row r="4" spans="1:6" x14ac:dyDescent="0.25">
      <c r="A4" s="11">
        <v>46322</v>
      </c>
      <c r="B4" s="12">
        <v>12600</v>
      </c>
      <c r="C4" s="12">
        <v>19900</v>
      </c>
      <c r="D4" t="s">
        <v>21</v>
      </c>
      <c r="E4" s="13">
        <f>IF($A4="","",(B4-C4))</f>
        <v>-7300</v>
      </c>
      <c r="F4" s="13">
        <f>IF($A4="","",('Settings'!$B$3+SUMIFS('Weekly forecast'!$E$2:$E$201,'Weekly forecast'!$A$2:$A$201,("&lt;="&amp;A4))))</f>
        <v>16950</v>
      </c>
    </row>
    <row r="5" spans="1:6" x14ac:dyDescent="0.25">
      <c r="A5" s="11">
        <v>46329</v>
      </c>
      <c r="B5" s="12">
        <v>8400</v>
      </c>
      <c r="C5" s="12">
        <v>5200</v>
      </c>
      <c r="D5" t="s">
        <v>22</v>
      </c>
      <c r="E5" s="13">
        <f>IF($A5="","",(B5-C5))</f>
        <v>3200</v>
      </c>
      <c r="F5" s="13">
        <f>IF($A5="","",('Settings'!$B$3+SUMIFS('Weekly forecast'!$E$2:$E$201,'Weekly forecast'!$A$2:$A$201,("&lt;="&amp;A5))))</f>
        <v>20150</v>
      </c>
    </row>
    <row r="6" spans="1:6" x14ac:dyDescent="0.25">
      <c r="A6" s="11">
        <v>46336</v>
      </c>
      <c r="B6" s="12">
        <v>15100</v>
      </c>
      <c r="C6" s="12">
        <v>12300</v>
      </c>
      <c r="D6" t="s">
        <v>19</v>
      </c>
      <c r="E6" s="13">
        <f>IF($A6="","",(B6-C6))</f>
        <v>2800</v>
      </c>
      <c r="F6" s="13">
        <f>IF($A6="","",('Settings'!$B$3+SUMIFS('Weekly forecast'!$E$2:$E$201,'Weekly forecast'!$A$2:$A$201,("&lt;="&amp;A6))))</f>
        <v>22950</v>
      </c>
    </row>
    <row r="7" spans="1:6" x14ac:dyDescent="0.25">
      <c r="A7" s="11">
        <v>46343</v>
      </c>
      <c r="B7" s="12">
        <v>7600</v>
      </c>
      <c r="C7" s="12">
        <v>9800</v>
      </c>
      <c r="D7" t="s">
        <v>23</v>
      </c>
      <c r="E7" s="13">
        <f>IF($A7="","",(B7-C7))</f>
        <v>-2200</v>
      </c>
      <c r="F7" s="13">
        <f>IF($A7="","",('Settings'!$B$3+SUMIFS('Weekly forecast'!$E$2:$E$201,'Weekly forecast'!$A$2:$A$201,("&lt;="&amp;A7))))</f>
        <v>20750</v>
      </c>
    </row>
    <row r="8" spans="1:6" x14ac:dyDescent="0.25">
      <c r="A8" s="11">
        <v>46350</v>
      </c>
      <c r="B8" s="12">
        <v>13300</v>
      </c>
      <c r="C8" s="12">
        <v>14650</v>
      </c>
      <c r="D8" t="s">
        <v>24</v>
      </c>
      <c r="E8" s="13">
        <f>IF($A8="","",(B8-C8))</f>
        <v>-1350</v>
      </c>
      <c r="F8" s="13">
        <f>IF($A8="","",('Settings'!$B$3+SUMIFS('Weekly forecast'!$E$2:$E$201,'Weekly forecast'!$A$2:$A$201,("&lt;="&amp;A8))))</f>
        <v>19400</v>
      </c>
    </row>
    <row r="9" spans="1:6" x14ac:dyDescent="0.25">
      <c r="A9" s="11">
        <v>46357</v>
      </c>
      <c r="B9" s="12">
        <v>10900</v>
      </c>
      <c r="C9" s="12">
        <v>5700</v>
      </c>
      <c r="D9" t="s">
        <v>20</v>
      </c>
      <c r="E9" s="13">
        <f>IF($A9="","",(B9-C9))</f>
        <v>5200</v>
      </c>
      <c r="F9" s="13">
        <f>IF($A9="","",('Settings'!$B$3+SUMIFS('Weekly forecast'!$E$2:$E$201,'Weekly forecast'!$A$2:$A$201,("&lt;="&amp;A9))))</f>
        <v>24600</v>
      </c>
    </row>
    <row r="10" spans="1:6" x14ac:dyDescent="0.25">
      <c r="A10" s="11"/>
      <c r="B10" s="12"/>
      <c r="C10" s="12"/>
      <c r="E10" s="13" t="str">
        <f>IF($A10="","",(B10-C10))</f>
        <v/>
      </c>
      <c r="F10" s="13" t="str">
        <f>IF($A10="","",('Settings'!$B$3+SUMIFS('Weekly forecast'!$E$2:$E$201,'Weekly forecast'!$A$2:$A$201,("&lt;="&amp;A10))))</f>
        <v/>
      </c>
    </row>
    <row r="11" spans="1:6" x14ac:dyDescent="0.25">
      <c r="A11" s="11"/>
      <c r="B11" s="12"/>
      <c r="C11" s="12"/>
      <c r="E11" s="13" t="str">
        <f>IF($A11="","",(B11-C11))</f>
        <v/>
      </c>
      <c r="F11" s="13" t="str">
        <f>IF($A11="","",('Settings'!$B$3+SUMIFS('Weekly forecast'!$E$2:$E$201,'Weekly forecast'!$A$2:$A$201,("&lt;="&amp;A11))))</f>
        <v/>
      </c>
    </row>
    <row r="12" spans="1:6" x14ac:dyDescent="0.25">
      <c r="A12" s="11"/>
      <c r="B12" s="12"/>
      <c r="C12" s="12"/>
      <c r="E12" s="13" t="str">
        <f>IF($A12="","",(B12-C12))</f>
        <v/>
      </c>
      <c r="F12" s="13" t="str">
        <f>IF($A12="","",('Settings'!$B$3+SUMIFS('Weekly forecast'!$E$2:$E$201,'Weekly forecast'!$A$2:$A$201,("&lt;="&amp;A12))))</f>
        <v/>
      </c>
    </row>
    <row r="13" spans="1:6" x14ac:dyDescent="0.25">
      <c r="A13" s="11"/>
      <c r="B13" s="12"/>
      <c r="C13" s="12"/>
      <c r="E13" s="13" t="str">
        <f>IF($A13="","",(B13-C13))</f>
        <v/>
      </c>
      <c r="F13" s="13" t="str">
        <f>IF($A13="","",('Settings'!$B$3+SUMIFS('Weekly forecast'!$E$2:$E$201,'Weekly forecast'!$A$2:$A$201,("&lt;="&amp;A13))))</f>
        <v/>
      </c>
    </row>
    <row r="14" spans="1:6" x14ac:dyDescent="0.25">
      <c r="A14" s="11"/>
      <c r="B14" s="12"/>
      <c r="C14" s="12"/>
      <c r="E14" s="13" t="str">
        <f>IF($A14="","",(B14-C14))</f>
        <v/>
      </c>
      <c r="F14" s="13" t="str">
        <f>IF($A14="","",('Settings'!$B$3+SUMIFS('Weekly forecast'!$E$2:$E$201,'Weekly forecast'!$A$2:$A$201,("&lt;="&amp;A14))))</f>
        <v/>
      </c>
    </row>
    <row r="15" spans="1:6" x14ac:dyDescent="0.25">
      <c r="A15" s="11"/>
      <c r="B15" s="12"/>
      <c r="C15" s="12"/>
      <c r="E15" s="13" t="str">
        <f>IF($A15="","",(B15-C15))</f>
        <v/>
      </c>
      <c r="F15" s="13" t="str">
        <f>IF($A15="","",('Settings'!$B$3+SUMIFS('Weekly forecast'!$E$2:$E$201,'Weekly forecast'!$A$2:$A$201,("&lt;="&amp;A15))))</f>
        <v/>
      </c>
    </row>
    <row r="16" spans="1:6" x14ac:dyDescent="0.25">
      <c r="A16" s="11"/>
      <c r="B16" s="12"/>
      <c r="C16" s="12"/>
      <c r="E16" s="13" t="str">
        <f>IF($A16="","",(B16-C16))</f>
        <v/>
      </c>
      <c r="F16" s="13" t="str">
        <f>IF($A16="","",('Settings'!$B$3+SUMIFS('Weekly forecast'!$E$2:$E$201,'Weekly forecast'!$A$2:$A$201,("&lt;="&amp;A16))))</f>
        <v/>
      </c>
    </row>
    <row r="17" spans="1:6" x14ac:dyDescent="0.25">
      <c r="A17" s="11"/>
      <c r="B17" s="12"/>
      <c r="C17" s="12"/>
      <c r="E17" s="13" t="str">
        <f>IF($A17="","",(B17-C17))</f>
        <v/>
      </c>
      <c r="F17" s="13" t="str">
        <f>IF($A17="","",('Settings'!$B$3+SUMIFS('Weekly forecast'!$E$2:$E$201,'Weekly forecast'!$A$2:$A$201,("&lt;="&amp;A17))))</f>
        <v/>
      </c>
    </row>
    <row r="18" spans="1:6" x14ac:dyDescent="0.25">
      <c r="A18" s="11"/>
      <c r="B18" s="12"/>
      <c r="C18" s="12"/>
      <c r="E18" s="13" t="str">
        <f>IF($A18="","",(B18-C18))</f>
        <v/>
      </c>
      <c r="F18" s="13" t="str">
        <f>IF($A18="","",('Settings'!$B$3+SUMIFS('Weekly forecast'!$E$2:$E$201,'Weekly forecast'!$A$2:$A$201,("&lt;="&amp;A18))))</f>
        <v/>
      </c>
    </row>
    <row r="19" spans="1:6" x14ac:dyDescent="0.25">
      <c r="A19" s="11"/>
      <c r="B19" s="12"/>
      <c r="C19" s="12"/>
      <c r="E19" s="13" t="str">
        <f>IF($A19="","",(B19-C19))</f>
        <v/>
      </c>
      <c r="F19" s="13" t="str">
        <f>IF($A19="","",('Settings'!$B$3+SUMIFS('Weekly forecast'!$E$2:$E$201,'Weekly forecast'!$A$2:$A$201,("&lt;="&amp;A19))))</f>
        <v/>
      </c>
    </row>
    <row r="20" spans="1:6" x14ac:dyDescent="0.25">
      <c r="A20" s="11"/>
      <c r="B20" s="12"/>
      <c r="C20" s="12"/>
      <c r="E20" s="13" t="str">
        <f>IF($A20="","",(B20-C20))</f>
        <v/>
      </c>
      <c r="F20" s="13" t="str">
        <f>IF($A20="","",('Settings'!$B$3+SUMIFS('Weekly forecast'!$E$2:$E$201,'Weekly forecast'!$A$2:$A$201,("&lt;="&amp;A20))))</f>
        <v/>
      </c>
    </row>
    <row r="21" spans="1:6" x14ac:dyDescent="0.25">
      <c r="A21" s="11"/>
      <c r="B21" s="12"/>
      <c r="C21" s="12"/>
      <c r="E21" s="13" t="str">
        <f>IF($A21="","",(B21-C21))</f>
        <v/>
      </c>
      <c r="F21" s="13" t="str">
        <f>IF($A21="","",('Settings'!$B$3+SUMIFS('Weekly forecast'!$E$2:$E$201,'Weekly forecast'!$A$2:$A$201,("&lt;="&amp;A21))))</f>
        <v/>
      </c>
    </row>
    <row r="22" spans="1:6" x14ac:dyDescent="0.25">
      <c r="A22" s="11"/>
      <c r="B22" s="12"/>
      <c r="C22" s="12"/>
      <c r="E22" s="13" t="str">
        <f>IF($A22="","",(B22-C22))</f>
        <v/>
      </c>
      <c r="F22" s="13" t="str">
        <f>IF($A22="","",('Settings'!$B$3+SUMIFS('Weekly forecast'!$E$2:$E$201,'Weekly forecast'!$A$2:$A$201,("&lt;="&amp;A22))))</f>
        <v/>
      </c>
    </row>
    <row r="23" spans="1:6" x14ac:dyDescent="0.25">
      <c r="A23" s="11"/>
      <c r="B23" s="12"/>
      <c r="C23" s="12"/>
      <c r="E23" s="13" t="str">
        <f>IF($A23="","",(B23-C23))</f>
        <v/>
      </c>
      <c r="F23" s="13" t="str">
        <f>IF($A23="","",('Settings'!$B$3+SUMIFS('Weekly forecast'!$E$2:$E$201,'Weekly forecast'!$A$2:$A$201,("&lt;="&amp;A23))))</f>
        <v/>
      </c>
    </row>
    <row r="24" spans="1:6" x14ac:dyDescent="0.25">
      <c r="A24" s="11"/>
      <c r="B24" s="12"/>
      <c r="C24" s="12"/>
      <c r="E24" s="13" t="str">
        <f>IF($A24="","",(B24-C24))</f>
        <v/>
      </c>
      <c r="F24" s="13" t="str">
        <f>IF($A24="","",('Settings'!$B$3+SUMIFS('Weekly forecast'!$E$2:$E$201,'Weekly forecast'!$A$2:$A$201,("&lt;="&amp;A24))))</f>
        <v/>
      </c>
    </row>
    <row r="25" spans="1:6" x14ac:dyDescent="0.25">
      <c r="A25" s="11"/>
      <c r="B25" s="12"/>
      <c r="C25" s="12"/>
      <c r="E25" s="13" t="str">
        <f>IF($A25="","",(B25-C25))</f>
        <v/>
      </c>
      <c r="F25" s="13" t="str">
        <f>IF($A25="","",('Settings'!$B$3+SUMIFS('Weekly forecast'!$E$2:$E$201,'Weekly forecast'!$A$2:$A$201,("&lt;="&amp;A25))))</f>
        <v/>
      </c>
    </row>
    <row r="26" spans="1:6" x14ac:dyDescent="0.25">
      <c r="A26" s="11"/>
      <c r="B26" s="12"/>
      <c r="C26" s="12"/>
      <c r="E26" s="13" t="str">
        <f>IF($A26="","",(B26-C26))</f>
        <v/>
      </c>
      <c r="F26" s="13" t="str">
        <f>IF($A26="","",('Settings'!$B$3+SUMIFS('Weekly forecast'!$E$2:$E$201,'Weekly forecast'!$A$2:$A$201,("&lt;="&amp;A26))))</f>
        <v/>
      </c>
    </row>
    <row r="27" spans="1:6" x14ac:dyDescent="0.25">
      <c r="A27" s="11"/>
      <c r="B27" s="12"/>
      <c r="C27" s="12"/>
      <c r="E27" s="13" t="str">
        <f>IF($A27="","",(B27-C27))</f>
        <v/>
      </c>
      <c r="F27" s="13" t="str">
        <f>IF($A27="","",('Settings'!$B$3+SUMIFS('Weekly forecast'!$E$2:$E$201,'Weekly forecast'!$A$2:$A$201,("&lt;="&amp;A27))))</f>
        <v/>
      </c>
    </row>
    <row r="28" spans="1:6" x14ac:dyDescent="0.25">
      <c r="A28" s="11"/>
      <c r="B28" s="12"/>
      <c r="C28" s="12"/>
      <c r="E28" s="13" t="str">
        <f>IF($A28="","",(B28-C28))</f>
        <v/>
      </c>
      <c r="F28" s="13" t="str">
        <f>IF($A28="","",('Settings'!$B$3+SUMIFS('Weekly forecast'!$E$2:$E$201,'Weekly forecast'!$A$2:$A$201,("&lt;="&amp;A28))))</f>
        <v/>
      </c>
    </row>
    <row r="29" spans="1:6" x14ac:dyDescent="0.25">
      <c r="A29" s="11"/>
      <c r="B29" s="12"/>
      <c r="C29" s="12"/>
      <c r="E29" s="13" t="str">
        <f>IF($A29="","",(B29-C29))</f>
        <v/>
      </c>
      <c r="F29" s="13" t="str">
        <f>IF($A29="","",('Settings'!$B$3+SUMIFS('Weekly forecast'!$E$2:$E$201,'Weekly forecast'!$A$2:$A$201,("&lt;="&amp;A29))))</f>
        <v/>
      </c>
    </row>
    <row r="30" spans="1:6" x14ac:dyDescent="0.25">
      <c r="A30" s="11"/>
      <c r="B30" s="12"/>
      <c r="C30" s="12"/>
      <c r="E30" s="13" t="str">
        <f>IF($A30="","",(B30-C30))</f>
        <v/>
      </c>
      <c r="F30" s="13" t="str">
        <f>IF($A30="","",('Settings'!$B$3+SUMIFS('Weekly forecast'!$E$2:$E$201,'Weekly forecast'!$A$2:$A$201,("&lt;="&amp;A30))))</f>
        <v/>
      </c>
    </row>
    <row r="31" spans="1:6" x14ac:dyDescent="0.25">
      <c r="A31" s="11"/>
      <c r="B31" s="12"/>
      <c r="C31" s="12"/>
      <c r="E31" s="13" t="str">
        <f>IF($A31="","",(B31-C31))</f>
        <v/>
      </c>
      <c r="F31" s="13" t="str">
        <f>IF($A31="","",('Settings'!$B$3+SUMIFS('Weekly forecast'!$E$2:$E$201,'Weekly forecast'!$A$2:$A$201,("&lt;="&amp;A31))))</f>
        <v/>
      </c>
    </row>
    <row r="32" spans="1:6" x14ac:dyDescent="0.25">
      <c r="A32" s="11"/>
      <c r="B32" s="12"/>
      <c r="C32" s="12"/>
      <c r="E32" s="13" t="str">
        <f>IF($A32="","",(B32-C32))</f>
        <v/>
      </c>
      <c r="F32" s="13" t="str">
        <f>IF($A32="","",('Settings'!$B$3+SUMIFS('Weekly forecast'!$E$2:$E$201,'Weekly forecast'!$A$2:$A$201,("&lt;="&amp;A32))))</f>
        <v/>
      </c>
    </row>
    <row r="33" spans="1:6" x14ac:dyDescent="0.25">
      <c r="A33" s="11"/>
      <c r="B33" s="12"/>
      <c r="C33" s="12"/>
      <c r="E33" s="13" t="str">
        <f>IF($A33="","",(B33-C33))</f>
        <v/>
      </c>
      <c r="F33" s="13" t="str">
        <f>IF($A33="","",('Settings'!$B$3+SUMIFS('Weekly forecast'!$E$2:$E$201,'Weekly forecast'!$A$2:$A$201,("&lt;="&amp;A33))))</f>
        <v/>
      </c>
    </row>
    <row r="34" spans="1:6" x14ac:dyDescent="0.25">
      <c r="A34" s="11"/>
      <c r="B34" s="12"/>
      <c r="C34" s="12"/>
      <c r="E34" s="13" t="str">
        <f>IF($A34="","",(B34-C34))</f>
        <v/>
      </c>
      <c r="F34" s="13" t="str">
        <f>IF($A34="","",('Settings'!$B$3+SUMIFS('Weekly forecast'!$E$2:$E$201,'Weekly forecast'!$A$2:$A$201,("&lt;="&amp;A34))))</f>
        <v/>
      </c>
    </row>
    <row r="35" spans="1:6" x14ac:dyDescent="0.25">
      <c r="A35" s="11"/>
      <c r="B35" s="12"/>
      <c r="C35" s="12"/>
      <c r="E35" s="13" t="str">
        <f>IF($A35="","",(B35-C35))</f>
        <v/>
      </c>
      <c r="F35" s="13" t="str">
        <f>IF($A35="","",('Settings'!$B$3+SUMIFS('Weekly forecast'!$E$2:$E$201,'Weekly forecast'!$A$2:$A$201,("&lt;="&amp;A35))))</f>
        <v/>
      </c>
    </row>
    <row r="36" spans="1:6" x14ac:dyDescent="0.25">
      <c r="A36" s="11"/>
      <c r="B36" s="12"/>
      <c r="C36" s="12"/>
      <c r="E36" s="13" t="str">
        <f>IF($A36="","",(B36-C36))</f>
        <v/>
      </c>
      <c r="F36" s="13" t="str">
        <f>IF($A36="","",('Settings'!$B$3+SUMIFS('Weekly forecast'!$E$2:$E$201,'Weekly forecast'!$A$2:$A$201,("&lt;="&amp;A36))))</f>
        <v/>
      </c>
    </row>
    <row r="37" spans="1:6" x14ac:dyDescent="0.25">
      <c r="A37" s="11"/>
      <c r="B37" s="12"/>
      <c r="C37" s="12"/>
      <c r="E37" s="13" t="str">
        <f>IF($A37="","",(B37-C37))</f>
        <v/>
      </c>
      <c r="F37" s="13" t="str">
        <f>IF($A37="","",('Settings'!$B$3+SUMIFS('Weekly forecast'!$E$2:$E$201,'Weekly forecast'!$A$2:$A$201,("&lt;="&amp;A37))))</f>
        <v/>
      </c>
    </row>
    <row r="38" spans="1:6" x14ac:dyDescent="0.25">
      <c r="A38" s="11"/>
      <c r="B38" s="12"/>
      <c r="C38" s="12"/>
      <c r="E38" s="13" t="str">
        <f>IF($A38="","",(B38-C38))</f>
        <v/>
      </c>
      <c r="F38" s="13" t="str">
        <f>IF($A38="","",('Settings'!$B$3+SUMIFS('Weekly forecast'!$E$2:$E$201,'Weekly forecast'!$A$2:$A$201,("&lt;="&amp;A38))))</f>
        <v/>
      </c>
    </row>
    <row r="39" spans="1:6" x14ac:dyDescent="0.25">
      <c r="A39" s="11"/>
      <c r="B39" s="12"/>
      <c r="C39" s="12"/>
      <c r="E39" s="13" t="str">
        <f>IF($A39="","",(B39-C39))</f>
        <v/>
      </c>
      <c r="F39" s="13" t="str">
        <f>IF($A39="","",('Settings'!$B$3+SUMIFS('Weekly forecast'!$E$2:$E$201,'Weekly forecast'!$A$2:$A$201,("&lt;="&amp;A39))))</f>
        <v/>
      </c>
    </row>
    <row r="40" spans="1:6" x14ac:dyDescent="0.25">
      <c r="A40" s="11"/>
      <c r="B40" s="12"/>
      <c r="C40" s="12"/>
      <c r="E40" s="13" t="str">
        <f>IF($A40="","",(B40-C40))</f>
        <v/>
      </c>
      <c r="F40" s="13" t="str">
        <f>IF($A40="","",('Settings'!$B$3+SUMIFS('Weekly forecast'!$E$2:$E$201,'Weekly forecast'!$A$2:$A$201,("&lt;="&amp;A40))))</f>
        <v/>
      </c>
    </row>
    <row r="41" spans="1:6" x14ac:dyDescent="0.25">
      <c r="A41" s="11"/>
      <c r="B41" s="12"/>
      <c r="C41" s="12"/>
      <c r="E41" s="13" t="str">
        <f>IF($A41="","",(B41-C41))</f>
        <v/>
      </c>
      <c r="F41" s="13" t="str">
        <f>IF($A41="","",('Settings'!$B$3+SUMIFS('Weekly forecast'!$E$2:$E$201,'Weekly forecast'!$A$2:$A$201,("&lt;="&amp;A41))))</f>
        <v/>
      </c>
    </row>
    <row r="42" spans="1:6" x14ac:dyDescent="0.25">
      <c r="A42" s="11"/>
      <c r="B42" s="12"/>
      <c r="C42" s="12"/>
      <c r="E42" s="13" t="str">
        <f>IF($A42="","",(B42-C42))</f>
        <v/>
      </c>
      <c r="F42" s="13" t="str">
        <f>IF($A42="","",('Settings'!$B$3+SUMIFS('Weekly forecast'!$E$2:$E$201,'Weekly forecast'!$A$2:$A$201,("&lt;="&amp;A42))))</f>
        <v/>
      </c>
    </row>
    <row r="43" spans="1:6" x14ac:dyDescent="0.25">
      <c r="A43" s="11"/>
      <c r="B43" s="12"/>
      <c r="C43" s="12"/>
      <c r="E43" s="13" t="str">
        <f>IF($A43="","",(B43-C43))</f>
        <v/>
      </c>
      <c r="F43" s="13" t="str">
        <f>IF($A43="","",('Settings'!$B$3+SUMIFS('Weekly forecast'!$E$2:$E$201,'Weekly forecast'!$A$2:$A$201,("&lt;="&amp;A43))))</f>
        <v/>
      </c>
    </row>
    <row r="44" spans="1:6" x14ac:dyDescent="0.25">
      <c r="A44" s="11"/>
      <c r="B44" s="12"/>
      <c r="C44" s="12"/>
      <c r="E44" s="13" t="str">
        <f>IF($A44="","",(B44-C44))</f>
        <v/>
      </c>
      <c r="F44" s="13" t="str">
        <f>IF($A44="","",('Settings'!$B$3+SUMIFS('Weekly forecast'!$E$2:$E$201,'Weekly forecast'!$A$2:$A$201,("&lt;="&amp;A44))))</f>
        <v/>
      </c>
    </row>
    <row r="45" spans="1:6" x14ac:dyDescent="0.25">
      <c r="A45" s="11"/>
      <c r="B45" s="12"/>
      <c r="C45" s="12"/>
      <c r="E45" s="13" t="str">
        <f>IF($A45="","",(B45-C45))</f>
        <v/>
      </c>
      <c r="F45" s="13" t="str">
        <f>IF($A45="","",('Settings'!$B$3+SUMIFS('Weekly forecast'!$E$2:$E$201,'Weekly forecast'!$A$2:$A$201,("&lt;="&amp;A45))))</f>
        <v/>
      </c>
    </row>
    <row r="46" spans="1:6" x14ac:dyDescent="0.25">
      <c r="A46" s="11"/>
      <c r="B46" s="12"/>
      <c r="C46" s="12"/>
      <c r="E46" s="13" t="str">
        <f>IF($A46="","",(B46-C46))</f>
        <v/>
      </c>
      <c r="F46" s="13" t="str">
        <f>IF($A46="","",('Settings'!$B$3+SUMIFS('Weekly forecast'!$E$2:$E$201,'Weekly forecast'!$A$2:$A$201,("&lt;="&amp;A46))))</f>
        <v/>
      </c>
    </row>
    <row r="47" spans="1:6" x14ac:dyDescent="0.25">
      <c r="A47" s="11"/>
      <c r="B47" s="12"/>
      <c r="C47" s="12"/>
      <c r="E47" s="13" t="str">
        <f>IF($A47="","",(B47-C47))</f>
        <v/>
      </c>
      <c r="F47" s="13" t="str">
        <f>IF($A47="","",('Settings'!$B$3+SUMIFS('Weekly forecast'!$E$2:$E$201,'Weekly forecast'!$A$2:$A$201,("&lt;="&amp;A47))))</f>
        <v/>
      </c>
    </row>
    <row r="48" spans="1:6" x14ac:dyDescent="0.25">
      <c r="A48" s="11"/>
      <c r="B48" s="12"/>
      <c r="C48" s="12"/>
      <c r="E48" s="13" t="str">
        <f>IF($A48="","",(B48-C48))</f>
        <v/>
      </c>
      <c r="F48" s="13" t="str">
        <f>IF($A48="","",('Settings'!$B$3+SUMIFS('Weekly forecast'!$E$2:$E$201,'Weekly forecast'!$A$2:$A$201,("&lt;="&amp;A48))))</f>
        <v/>
      </c>
    </row>
    <row r="49" spans="1:6" x14ac:dyDescent="0.25">
      <c r="A49" s="11"/>
      <c r="B49" s="12"/>
      <c r="C49" s="12"/>
      <c r="E49" s="13" t="str">
        <f>IF($A49="","",(B49-C49))</f>
        <v/>
      </c>
      <c r="F49" s="13" t="str">
        <f>IF($A49="","",('Settings'!$B$3+SUMIFS('Weekly forecast'!$E$2:$E$201,'Weekly forecast'!$A$2:$A$201,("&lt;="&amp;A49))))</f>
        <v/>
      </c>
    </row>
    <row r="50" spans="1:6" x14ac:dyDescent="0.25">
      <c r="A50" s="11"/>
      <c r="B50" s="12"/>
      <c r="C50" s="12"/>
      <c r="E50" s="13" t="str">
        <f>IF($A50="","",(B50-C50))</f>
        <v/>
      </c>
      <c r="F50" s="13" t="str">
        <f>IF($A50="","",('Settings'!$B$3+SUMIFS('Weekly forecast'!$E$2:$E$201,'Weekly forecast'!$A$2:$A$201,("&lt;="&amp;A50))))</f>
        <v/>
      </c>
    </row>
    <row r="51" spans="1:6" x14ac:dyDescent="0.25">
      <c r="A51" s="11"/>
      <c r="B51" s="12"/>
      <c r="C51" s="12"/>
      <c r="E51" s="13" t="str">
        <f>IF($A51="","",(B51-C51))</f>
        <v/>
      </c>
      <c r="F51" s="13" t="str">
        <f>IF($A51="","",('Settings'!$B$3+SUMIFS('Weekly forecast'!$E$2:$E$201,'Weekly forecast'!$A$2:$A$201,("&lt;="&amp;A51))))</f>
        <v/>
      </c>
    </row>
    <row r="52" spans="1:6" x14ac:dyDescent="0.25">
      <c r="A52" s="11"/>
      <c r="B52" s="12"/>
      <c r="C52" s="12"/>
      <c r="E52" s="13" t="str">
        <f>IF($A52="","",(B52-C52))</f>
        <v/>
      </c>
      <c r="F52" s="13" t="str">
        <f>IF($A52="","",('Settings'!$B$3+SUMIFS('Weekly forecast'!$E$2:$E$201,'Weekly forecast'!$A$2:$A$201,("&lt;="&amp;A52))))</f>
        <v/>
      </c>
    </row>
    <row r="53" spans="1:6" x14ac:dyDescent="0.25">
      <c r="A53" s="11"/>
      <c r="B53" s="12"/>
      <c r="C53" s="12"/>
      <c r="E53" s="13" t="str">
        <f>IF($A53="","",(B53-C53))</f>
        <v/>
      </c>
      <c r="F53" s="13" t="str">
        <f>IF($A53="","",('Settings'!$B$3+SUMIFS('Weekly forecast'!$E$2:$E$201,'Weekly forecast'!$A$2:$A$201,("&lt;="&amp;A53))))</f>
        <v/>
      </c>
    </row>
    <row r="54" spans="1:6" x14ac:dyDescent="0.25">
      <c r="A54" s="11"/>
      <c r="B54" s="12"/>
      <c r="C54" s="12"/>
      <c r="E54" s="13" t="str">
        <f>IF($A54="","",(B54-C54))</f>
        <v/>
      </c>
      <c r="F54" s="13" t="str">
        <f>IF($A54="","",('Settings'!$B$3+SUMIFS('Weekly forecast'!$E$2:$E$201,'Weekly forecast'!$A$2:$A$201,("&lt;="&amp;A54))))</f>
        <v/>
      </c>
    </row>
    <row r="55" spans="1:6" x14ac:dyDescent="0.25">
      <c r="A55" s="11"/>
      <c r="B55" s="12"/>
      <c r="C55" s="12"/>
      <c r="E55" s="13" t="str">
        <f>IF($A55="","",(B55-C55))</f>
        <v/>
      </c>
      <c r="F55" s="13" t="str">
        <f>IF($A55="","",('Settings'!$B$3+SUMIFS('Weekly forecast'!$E$2:$E$201,'Weekly forecast'!$A$2:$A$201,("&lt;="&amp;A55))))</f>
        <v/>
      </c>
    </row>
    <row r="56" spans="1:6" x14ac:dyDescent="0.25">
      <c r="A56" s="11"/>
      <c r="B56" s="12"/>
      <c r="C56" s="12"/>
      <c r="E56" s="13" t="str">
        <f>IF($A56="","",(B56-C56))</f>
        <v/>
      </c>
      <c r="F56" s="13" t="str">
        <f>IF($A56="","",('Settings'!$B$3+SUMIFS('Weekly forecast'!$E$2:$E$201,'Weekly forecast'!$A$2:$A$201,("&lt;="&amp;A56))))</f>
        <v/>
      </c>
    </row>
    <row r="57" spans="1:6" x14ac:dyDescent="0.25">
      <c r="A57" s="11"/>
      <c r="B57" s="12"/>
      <c r="C57" s="12"/>
      <c r="E57" s="13" t="str">
        <f>IF($A57="","",(B57-C57))</f>
        <v/>
      </c>
      <c r="F57" s="13" t="str">
        <f>IF($A57="","",('Settings'!$B$3+SUMIFS('Weekly forecast'!$E$2:$E$201,'Weekly forecast'!$A$2:$A$201,("&lt;="&amp;A57))))</f>
        <v/>
      </c>
    </row>
    <row r="58" spans="1:6" x14ac:dyDescent="0.25">
      <c r="A58" s="11"/>
      <c r="B58" s="12"/>
      <c r="C58" s="12"/>
      <c r="E58" s="13" t="str">
        <f>IF($A58="","",(B58-C58))</f>
        <v/>
      </c>
      <c r="F58" s="13" t="str">
        <f>IF($A58="","",('Settings'!$B$3+SUMIFS('Weekly forecast'!$E$2:$E$201,'Weekly forecast'!$A$2:$A$201,("&lt;="&amp;A58))))</f>
        <v/>
      </c>
    </row>
    <row r="59" spans="1:6" x14ac:dyDescent="0.25">
      <c r="A59" s="11"/>
      <c r="B59" s="12"/>
      <c r="C59" s="12"/>
      <c r="E59" s="13" t="str">
        <f>IF($A59="","",(B59-C59))</f>
        <v/>
      </c>
      <c r="F59" s="13" t="str">
        <f>IF($A59="","",('Settings'!$B$3+SUMIFS('Weekly forecast'!$E$2:$E$201,'Weekly forecast'!$A$2:$A$201,("&lt;="&amp;A59))))</f>
        <v/>
      </c>
    </row>
    <row r="60" spans="1:6" x14ac:dyDescent="0.25">
      <c r="A60" s="11"/>
      <c r="B60" s="12"/>
      <c r="C60" s="12"/>
      <c r="E60" s="13" t="str">
        <f>IF($A60="","",(B60-C60))</f>
        <v/>
      </c>
      <c r="F60" s="13" t="str">
        <f>IF($A60="","",('Settings'!$B$3+SUMIFS('Weekly forecast'!$E$2:$E$201,'Weekly forecast'!$A$2:$A$201,("&lt;="&amp;A60))))</f>
        <v/>
      </c>
    </row>
    <row r="61" spans="1:6" x14ac:dyDescent="0.25">
      <c r="A61" s="11"/>
      <c r="B61" s="12"/>
      <c r="C61" s="12"/>
      <c r="E61" s="13" t="str">
        <f>IF($A61="","",(B61-C61))</f>
        <v/>
      </c>
      <c r="F61" s="13" t="str">
        <f>IF($A61="","",('Settings'!$B$3+SUMIFS('Weekly forecast'!$E$2:$E$201,'Weekly forecast'!$A$2:$A$201,("&lt;="&amp;A61))))</f>
        <v/>
      </c>
    </row>
    <row r="62" spans="1:6" x14ac:dyDescent="0.25">
      <c r="A62" s="11"/>
      <c r="B62" s="12"/>
      <c r="C62" s="12"/>
      <c r="E62" s="13" t="str">
        <f>IF($A62="","",(B62-C62))</f>
        <v/>
      </c>
      <c r="F62" s="13" t="str">
        <f>IF($A62="","",('Settings'!$B$3+SUMIFS('Weekly forecast'!$E$2:$E$201,'Weekly forecast'!$A$2:$A$201,("&lt;="&amp;A62))))</f>
        <v/>
      </c>
    </row>
    <row r="63" spans="1:6" x14ac:dyDescent="0.25">
      <c r="A63" s="11"/>
      <c r="B63" s="12"/>
      <c r="C63" s="12"/>
      <c r="E63" s="13" t="str">
        <f>IF($A63="","",(B63-C63))</f>
        <v/>
      </c>
      <c r="F63" s="13" t="str">
        <f>IF($A63="","",('Settings'!$B$3+SUMIFS('Weekly forecast'!$E$2:$E$201,'Weekly forecast'!$A$2:$A$201,("&lt;="&amp;A63))))</f>
        <v/>
      </c>
    </row>
    <row r="64" spans="1:6" x14ac:dyDescent="0.25">
      <c r="A64" s="11"/>
      <c r="B64" s="12"/>
      <c r="C64" s="12"/>
      <c r="E64" s="13" t="str">
        <f>IF($A64="","",(B64-C64))</f>
        <v/>
      </c>
      <c r="F64" s="13" t="str">
        <f>IF($A64="","",('Settings'!$B$3+SUMIFS('Weekly forecast'!$E$2:$E$201,'Weekly forecast'!$A$2:$A$201,("&lt;="&amp;A64))))</f>
        <v/>
      </c>
    </row>
    <row r="65" spans="1:6" x14ac:dyDescent="0.25">
      <c r="A65" s="11"/>
      <c r="B65" s="12"/>
      <c r="C65" s="12"/>
      <c r="E65" s="13" t="str">
        <f>IF($A65="","",(B65-C65))</f>
        <v/>
      </c>
      <c r="F65" s="13" t="str">
        <f>IF($A65="","",('Settings'!$B$3+SUMIFS('Weekly forecast'!$E$2:$E$201,'Weekly forecast'!$A$2:$A$201,("&lt;="&amp;A65))))</f>
        <v/>
      </c>
    </row>
    <row r="66" spans="1:6" x14ac:dyDescent="0.25">
      <c r="A66" s="11"/>
      <c r="B66" s="12"/>
      <c r="C66" s="12"/>
      <c r="E66" s="13" t="str">
        <f>IF($A66="","",(B66-C66))</f>
        <v/>
      </c>
      <c r="F66" s="13" t="str">
        <f>IF($A66="","",('Settings'!$B$3+SUMIFS('Weekly forecast'!$E$2:$E$201,'Weekly forecast'!$A$2:$A$201,("&lt;="&amp;A66))))</f>
        <v/>
      </c>
    </row>
    <row r="67" spans="1:6" x14ac:dyDescent="0.25">
      <c r="A67" s="11"/>
      <c r="B67" s="12"/>
      <c r="C67" s="12"/>
      <c r="E67" s="13" t="str">
        <f>IF($A67="","",(B67-C67))</f>
        <v/>
      </c>
      <c r="F67" s="13" t="str">
        <f>IF($A67="","",('Settings'!$B$3+SUMIFS('Weekly forecast'!$E$2:$E$201,'Weekly forecast'!$A$2:$A$201,("&lt;="&amp;A67))))</f>
        <v/>
      </c>
    </row>
    <row r="68" spans="1:6" x14ac:dyDescent="0.25">
      <c r="A68" s="11"/>
      <c r="B68" s="12"/>
      <c r="C68" s="12"/>
      <c r="E68" s="13" t="str">
        <f>IF($A68="","",(B68-C68))</f>
        <v/>
      </c>
      <c r="F68" s="13" t="str">
        <f>IF($A68="","",('Settings'!$B$3+SUMIFS('Weekly forecast'!$E$2:$E$201,'Weekly forecast'!$A$2:$A$201,("&lt;="&amp;A68))))</f>
        <v/>
      </c>
    </row>
    <row r="69" spans="1:6" x14ac:dyDescent="0.25">
      <c r="A69" s="11"/>
      <c r="B69" s="12"/>
      <c r="C69" s="12"/>
      <c r="E69" s="13" t="str">
        <f>IF($A69="","",(B69-C69))</f>
        <v/>
      </c>
      <c r="F69" s="13" t="str">
        <f>IF($A69="","",('Settings'!$B$3+SUMIFS('Weekly forecast'!$E$2:$E$201,'Weekly forecast'!$A$2:$A$201,("&lt;="&amp;A69))))</f>
        <v/>
      </c>
    </row>
    <row r="70" spans="1:6" x14ac:dyDescent="0.25">
      <c r="A70" s="11"/>
      <c r="B70" s="12"/>
      <c r="C70" s="12"/>
      <c r="E70" s="13" t="str">
        <f>IF($A70="","",(B70-C70))</f>
        <v/>
      </c>
      <c r="F70" s="13" t="str">
        <f>IF($A70="","",('Settings'!$B$3+SUMIFS('Weekly forecast'!$E$2:$E$201,'Weekly forecast'!$A$2:$A$201,("&lt;="&amp;A70))))</f>
        <v/>
      </c>
    </row>
    <row r="71" spans="1:6" x14ac:dyDescent="0.25">
      <c r="A71" s="11"/>
      <c r="B71" s="12"/>
      <c r="C71" s="12"/>
      <c r="E71" s="13" t="str">
        <f>IF($A71="","",(B71-C71))</f>
        <v/>
      </c>
      <c r="F71" s="13" t="str">
        <f>IF($A71="","",('Settings'!$B$3+SUMIFS('Weekly forecast'!$E$2:$E$201,'Weekly forecast'!$A$2:$A$201,("&lt;="&amp;A71))))</f>
        <v/>
      </c>
    </row>
    <row r="72" spans="1:6" x14ac:dyDescent="0.25">
      <c r="A72" s="11"/>
      <c r="B72" s="12"/>
      <c r="C72" s="12"/>
      <c r="E72" s="13" t="str">
        <f>IF($A72="","",(B72-C72))</f>
        <v/>
      </c>
      <c r="F72" s="13" t="str">
        <f>IF($A72="","",('Settings'!$B$3+SUMIFS('Weekly forecast'!$E$2:$E$201,'Weekly forecast'!$A$2:$A$201,("&lt;="&amp;A72))))</f>
        <v/>
      </c>
    </row>
    <row r="73" spans="1:6" x14ac:dyDescent="0.25">
      <c r="A73" s="11"/>
      <c r="B73" s="12"/>
      <c r="C73" s="12"/>
      <c r="E73" s="13" t="str">
        <f>IF($A73="","",(B73-C73))</f>
        <v/>
      </c>
      <c r="F73" s="13" t="str">
        <f>IF($A73="","",('Settings'!$B$3+SUMIFS('Weekly forecast'!$E$2:$E$201,'Weekly forecast'!$A$2:$A$201,("&lt;="&amp;A73))))</f>
        <v/>
      </c>
    </row>
    <row r="74" spans="1:6" x14ac:dyDescent="0.25">
      <c r="A74" s="11"/>
      <c r="B74" s="12"/>
      <c r="C74" s="12"/>
      <c r="E74" s="13" t="str">
        <f>IF($A74="","",(B74-C74))</f>
        <v/>
      </c>
      <c r="F74" s="13" t="str">
        <f>IF($A74="","",('Settings'!$B$3+SUMIFS('Weekly forecast'!$E$2:$E$201,'Weekly forecast'!$A$2:$A$201,("&lt;="&amp;A74))))</f>
        <v/>
      </c>
    </row>
    <row r="75" spans="1:6" x14ac:dyDescent="0.25">
      <c r="A75" s="11"/>
      <c r="B75" s="12"/>
      <c r="C75" s="12"/>
      <c r="E75" s="13" t="str">
        <f>IF($A75="","",(B75-C75))</f>
        <v/>
      </c>
      <c r="F75" s="13" t="str">
        <f>IF($A75="","",('Settings'!$B$3+SUMIFS('Weekly forecast'!$E$2:$E$201,'Weekly forecast'!$A$2:$A$201,("&lt;="&amp;A75))))</f>
        <v/>
      </c>
    </row>
    <row r="76" spans="1:6" x14ac:dyDescent="0.25">
      <c r="A76" s="11"/>
      <c r="B76" s="12"/>
      <c r="C76" s="12"/>
      <c r="E76" s="13" t="str">
        <f>IF($A76="","",(B76-C76))</f>
        <v/>
      </c>
      <c r="F76" s="13" t="str">
        <f>IF($A76="","",('Settings'!$B$3+SUMIFS('Weekly forecast'!$E$2:$E$201,'Weekly forecast'!$A$2:$A$201,("&lt;="&amp;A76))))</f>
        <v/>
      </c>
    </row>
    <row r="77" spans="1:6" x14ac:dyDescent="0.25">
      <c r="A77" s="11"/>
      <c r="B77" s="12"/>
      <c r="C77" s="12"/>
      <c r="E77" s="13" t="str">
        <f>IF($A77="","",(B77-C77))</f>
        <v/>
      </c>
      <c r="F77" s="13" t="str">
        <f>IF($A77="","",('Settings'!$B$3+SUMIFS('Weekly forecast'!$E$2:$E$201,'Weekly forecast'!$A$2:$A$201,("&lt;="&amp;A77))))</f>
        <v/>
      </c>
    </row>
    <row r="78" spans="1:6" x14ac:dyDescent="0.25">
      <c r="A78" s="11"/>
      <c r="B78" s="12"/>
      <c r="C78" s="12"/>
      <c r="E78" s="13" t="str">
        <f>IF($A78="","",(B78-C78))</f>
        <v/>
      </c>
      <c r="F78" s="13" t="str">
        <f>IF($A78="","",('Settings'!$B$3+SUMIFS('Weekly forecast'!$E$2:$E$201,'Weekly forecast'!$A$2:$A$201,("&lt;="&amp;A78))))</f>
        <v/>
      </c>
    </row>
    <row r="79" spans="1:6" x14ac:dyDescent="0.25">
      <c r="A79" s="11"/>
      <c r="B79" s="12"/>
      <c r="C79" s="12"/>
      <c r="E79" s="13" t="str">
        <f>IF($A79="","",(B79-C79))</f>
        <v/>
      </c>
      <c r="F79" s="13" t="str">
        <f>IF($A79="","",('Settings'!$B$3+SUMIFS('Weekly forecast'!$E$2:$E$201,'Weekly forecast'!$A$2:$A$201,("&lt;="&amp;A79))))</f>
        <v/>
      </c>
    </row>
    <row r="80" spans="1:6" x14ac:dyDescent="0.25">
      <c r="A80" s="11"/>
      <c r="B80" s="12"/>
      <c r="C80" s="12"/>
      <c r="E80" s="13" t="str">
        <f>IF($A80="","",(B80-C80))</f>
        <v/>
      </c>
      <c r="F80" s="13" t="str">
        <f>IF($A80="","",('Settings'!$B$3+SUMIFS('Weekly forecast'!$E$2:$E$201,'Weekly forecast'!$A$2:$A$201,("&lt;="&amp;A80))))</f>
        <v/>
      </c>
    </row>
    <row r="81" spans="1:6" x14ac:dyDescent="0.25">
      <c r="A81" s="11"/>
      <c r="B81" s="12"/>
      <c r="C81" s="12"/>
      <c r="E81" s="13" t="str">
        <f>IF($A81="","",(B81-C81))</f>
        <v/>
      </c>
      <c r="F81" s="13" t="str">
        <f>IF($A81="","",('Settings'!$B$3+SUMIFS('Weekly forecast'!$E$2:$E$201,'Weekly forecast'!$A$2:$A$201,("&lt;="&amp;A81))))</f>
        <v/>
      </c>
    </row>
    <row r="82" spans="1:6" x14ac:dyDescent="0.25">
      <c r="A82" s="11"/>
      <c r="B82" s="12"/>
      <c r="C82" s="12"/>
      <c r="E82" s="13" t="str">
        <f>IF($A82="","",(B82-C82))</f>
        <v/>
      </c>
      <c r="F82" s="13" t="str">
        <f>IF($A82="","",('Settings'!$B$3+SUMIFS('Weekly forecast'!$E$2:$E$201,'Weekly forecast'!$A$2:$A$201,("&lt;="&amp;A82))))</f>
        <v/>
      </c>
    </row>
    <row r="83" spans="1:6" x14ac:dyDescent="0.25">
      <c r="A83" s="11"/>
      <c r="B83" s="12"/>
      <c r="C83" s="12"/>
      <c r="E83" s="13" t="str">
        <f>IF($A83="","",(B83-C83))</f>
        <v/>
      </c>
      <c r="F83" s="13" t="str">
        <f>IF($A83="","",('Settings'!$B$3+SUMIFS('Weekly forecast'!$E$2:$E$201,'Weekly forecast'!$A$2:$A$201,("&lt;="&amp;A83))))</f>
        <v/>
      </c>
    </row>
    <row r="84" spans="1:6" x14ac:dyDescent="0.25">
      <c r="A84" s="11"/>
      <c r="B84" s="12"/>
      <c r="C84" s="12"/>
      <c r="E84" s="13" t="str">
        <f>IF($A84="","",(B84-C84))</f>
        <v/>
      </c>
      <c r="F84" s="13" t="str">
        <f>IF($A84="","",('Settings'!$B$3+SUMIFS('Weekly forecast'!$E$2:$E$201,'Weekly forecast'!$A$2:$A$201,("&lt;="&amp;A84))))</f>
        <v/>
      </c>
    </row>
    <row r="85" spans="1:6" x14ac:dyDescent="0.25">
      <c r="A85" s="11"/>
      <c r="B85" s="12"/>
      <c r="C85" s="12"/>
      <c r="E85" s="13" t="str">
        <f>IF($A85="","",(B85-C85))</f>
        <v/>
      </c>
      <c r="F85" s="13" t="str">
        <f>IF($A85="","",('Settings'!$B$3+SUMIFS('Weekly forecast'!$E$2:$E$201,'Weekly forecast'!$A$2:$A$201,("&lt;="&amp;A85))))</f>
        <v/>
      </c>
    </row>
    <row r="86" spans="1:6" x14ac:dyDescent="0.25">
      <c r="A86" s="11"/>
      <c r="B86" s="12"/>
      <c r="C86" s="12"/>
      <c r="E86" s="13" t="str">
        <f>IF($A86="","",(B86-C86))</f>
        <v/>
      </c>
      <c r="F86" s="13" t="str">
        <f>IF($A86="","",('Settings'!$B$3+SUMIFS('Weekly forecast'!$E$2:$E$201,'Weekly forecast'!$A$2:$A$201,("&lt;="&amp;A86))))</f>
        <v/>
      </c>
    </row>
    <row r="87" spans="1:6" x14ac:dyDescent="0.25">
      <c r="A87" s="11"/>
      <c r="B87" s="12"/>
      <c r="C87" s="12"/>
      <c r="E87" s="13" t="str">
        <f>IF($A87="","",(B87-C87))</f>
        <v/>
      </c>
      <c r="F87" s="13" t="str">
        <f>IF($A87="","",('Settings'!$B$3+SUMIFS('Weekly forecast'!$E$2:$E$201,'Weekly forecast'!$A$2:$A$201,("&lt;="&amp;A87))))</f>
        <v/>
      </c>
    </row>
    <row r="88" spans="1:6" x14ac:dyDescent="0.25">
      <c r="A88" s="11"/>
      <c r="B88" s="12"/>
      <c r="C88" s="12"/>
      <c r="E88" s="13" t="str">
        <f>IF($A88="","",(B88-C88))</f>
        <v/>
      </c>
      <c r="F88" s="13" t="str">
        <f>IF($A88="","",('Settings'!$B$3+SUMIFS('Weekly forecast'!$E$2:$E$201,'Weekly forecast'!$A$2:$A$201,("&lt;="&amp;A88))))</f>
        <v/>
      </c>
    </row>
    <row r="89" spans="1:6" x14ac:dyDescent="0.25">
      <c r="A89" s="11"/>
      <c r="B89" s="12"/>
      <c r="C89" s="12"/>
      <c r="E89" s="13" t="str">
        <f>IF($A89="","",(B89-C89))</f>
        <v/>
      </c>
      <c r="F89" s="13" t="str">
        <f>IF($A89="","",('Settings'!$B$3+SUMIFS('Weekly forecast'!$E$2:$E$201,'Weekly forecast'!$A$2:$A$201,("&lt;="&amp;A89))))</f>
        <v/>
      </c>
    </row>
    <row r="90" spans="1:6" x14ac:dyDescent="0.25">
      <c r="A90" s="11"/>
      <c r="B90" s="12"/>
      <c r="C90" s="12"/>
      <c r="E90" s="13" t="str">
        <f>IF($A90="","",(B90-C90))</f>
        <v/>
      </c>
      <c r="F90" s="13" t="str">
        <f>IF($A90="","",('Settings'!$B$3+SUMIFS('Weekly forecast'!$E$2:$E$201,'Weekly forecast'!$A$2:$A$201,("&lt;="&amp;A90))))</f>
        <v/>
      </c>
    </row>
    <row r="91" spans="1:6" x14ac:dyDescent="0.25">
      <c r="A91" s="11"/>
      <c r="B91" s="12"/>
      <c r="C91" s="12"/>
      <c r="E91" s="13" t="str">
        <f>IF($A91="","",(B91-C91))</f>
        <v/>
      </c>
      <c r="F91" s="13" t="str">
        <f>IF($A91="","",('Settings'!$B$3+SUMIFS('Weekly forecast'!$E$2:$E$201,'Weekly forecast'!$A$2:$A$201,("&lt;="&amp;A91))))</f>
        <v/>
      </c>
    </row>
    <row r="92" spans="1:6" x14ac:dyDescent="0.25">
      <c r="A92" s="11"/>
      <c r="B92" s="12"/>
      <c r="C92" s="12"/>
      <c r="E92" s="13" t="str">
        <f>IF($A92="","",(B92-C92))</f>
        <v/>
      </c>
      <c r="F92" s="13" t="str">
        <f>IF($A92="","",('Settings'!$B$3+SUMIFS('Weekly forecast'!$E$2:$E$201,'Weekly forecast'!$A$2:$A$201,("&lt;="&amp;A92))))</f>
        <v/>
      </c>
    </row>
    <row r="93" spans="1:6" x14ac:dyDescent="0.25">
      <c r="A93" s="11"/>
      <c r="B93" s="12"/>
      <c r="C93" s="12"/>
      <c r="E93" s="13" t="str">
        <f>IF($A93="","",(B93-C93))</f>
        <v/>
      </c>
      <c r="F93" s="13" t="str">
        <f>IF($A93="","",('Settings'!$B$3+SUMIFS('Weekly forecast'!$E$2:$E$201,'Weekly forecast'!$A$2:$A$201,("&lt;="&amp;A93))))</f>
        <v/>
      </c>
    </row>
    <row r="94" spans="1:6" x14ac:dyDescent="0.25">
      <c r="A94" s="11"/>
      <c r="B94" s="12"/>
      <c r="C94" s="12"/>
      <c r="E94" s="13" t="str">
        <f>IF($A94="","",(B94-C94))</f>
        <v/>
      </c>
      <c r="F94" s="13" t="str">
        <f>IF($A94="","",('Settings'!$B$3+SUMIFS('Weekly forecast'!$E$2:$E$201,'Weekly forecast'!$A$2:$A$201,("&lt;="&amp;A94))))</f>
        <v/>
      </c>
    </row>
    <row r="95" spans="1:6" x14ac:dyDescent="0.25">
      <c r="A95" s="11"/>
      <c r="B95" s="12"/>
      <c r="C95" s="12"/>
      <c r="E95" s="13" t="str">
        <f>IF($A95="","",(B95-C95))</f>
        <v/>
      </c>
      <c r="F95" s="13" t="str">
        <f>IF($A95="","",('Settings'!$B$3+SUMIFS('Weekly forecast'!$E$2:$E$201,'Weekly forecast'!$A$2:$A$201,("&lt;="&amp;A95))))</f>
        <v/>
      </c>
    </row>
    <row r="96" spans="1:6" x14ac:dyDescent="0.25">
      <c r="A96" s="11"/>
      <c r="B96" s="12"/>
      <c r="C96" s="12"/>
      <c r="E96" s="13" t="str">
        <f>IF($A96="","",(B96-C96))</f>
        <v/>
      </c>
      <c r="F96" s="13" t="str">
        <f>IF($A96="","",('Settings'!$B$3+SUMIFS('Weekly forecast'!$E$2:$E$201,'Weekly forecast'!$A$2:$A$201,("&lt;="&amp;A96))))</f>
        <v/>
      </c>
    </row>
    <row r="97" spans="1:6" x14ac:dyDescent="0.25">
      <c r="A97" s="11"/>
      <c r="B97" s="12"/>
      <c r="C97" s="12"/>
      <c r="E97" s="13" t="str">
        <f>IF($A97="","",(B97-C97))</f>
        <v/>
      </c>
      <c r="F97" s="13" t="str">
        <f>IF($A97="","",('Settings'!$B$3+SUMIFS('Weekly forecast'!$E$2:$E$201,'Weekly forecast'!$A$2:$A$201,("&lt;="&amp;A97))))</f>
        <v/>
      </c>
    </row>
    <row r="98" spans="1:6" x14ac:dyDescent="0.25">
      <c r="A98" s="11"/>
      <c r="B98" s="12"/>
      <c r="C98" s="12"/>
      <c r="E98" s="13" t="str">
        <f>IF($A98="","",(B98-C98))</f>
        <v/>
      </c>
      <c r="F98" s="13" t="str">
        <f>IF($A98="","",('Settings'!$B$3+SUMIFS('Weekly forecast'!$E$2:$E$201,'Weekly forecast'!$A$2:$A$201,("&lt;="&amp;A98))))</f>
        <v/>
      </c>
    </row>
    <row r="99" spans="1:6" x14ac:dyDescent="0.25">
      <c r="A99" s="11"/>
      <c r="B99" s="12"/>
      <c r="C99" s="12"/>
      <c r="E99" s="13" t="str">
        <f>IF($A99="","",(B99-C99))</f>
        <v/>
      </c>
      <c r="F99" s="13" t="str">
        <f>IF($A99="","",('Settings'!$B$3+SUMIFS('Weekly forecast'!$E$2:$E$201,'Weekly forecast'!$A$2:$A$201,("&lt;="&amp;A99))))</f>
        <v/>
      </c>
    </row>
    <row r="100" spans="1:6" x14ac:dyDescent="0.25">
      <c r="A100" s="11"/>
      <c r="B100" s="12"/>
      <c r="C100" s="12"/>
      <c r="E100" s="13" t="str">
        <f>IF($A100="","",(B100-C100))</f>
        <v/>
      </c>
      <c r="F100" s="13" t="str">
        <f>IF($A100="","",('Settings'!$B$3+SUMIFS('Weekly forecast'!$E$2:$E$201,'Weekly forecast'!$A$2:$A$201,("&lt;="&amp;A100))))</f>
        <v/>
      </c>
    </row>
    <row r="101" spans="1:6" x14ac:dyDescent="0.25">
      <c r="A101" s="11"/>
      <c r="B101" s="12"/>
      <c r="C101" s="12"/>
      <c r="E101" s="13" t="str">
        <f>IF($A101="","",(B101-C101))</f>
        <v/>
      </c>
      <c r="F101" s="13" t="str">
        <f>IF($A101="","",('Settings'!$B$3+SUMIFS('Weekly forecast'!$E$2:$E$201,'Weekly forecast'!$A$2:$A$201,("&lt;="&amp;A101))))</f>
        <v/>
      </c>
    </row>
    <row r="102" spans="1:6" x14ac:dyDescent="0.25">
      <c r="A102" s="11"/>
      <c r="B102" s="12"/>
      <c r="C102" s="12"/>
      <c r="E102" s="13" t="str">
        <f>IF($A102="","",(B102-C102))</f>
        <v/>
      </c>
      <c r="F102" s="13" t="str">
        <f>IF($A102="","",('Settings'!$B$3+SUMIFS('Weekly forecast'!$E$2:$E$201,'Weekly forecast'!$A$2:$A$201,("&lt;="&amp;A102))))</f>
        <v/>
      </c>
    </row>
    <row r="103" spans="1:6" x14ac:dyDescent="0.25">
      <c r="A103" s="11"/>
      <c r="B103" s="12"/>
      <c r="C103" s="12"/>
      <c r="E103" s="13" t="str">
        <f>IF($A103="","",(B103-C103))</f>
        <v/>
      </c>
      <c r="F103" s="13" t="str">
        <f>IF($A103="","",('Settings'!$B$3+SUMIFS('Weekly forecast'!$E$2:$E$201,'Weekly forecast'!$A$2:$A$201,("&lt;="&amp;A103))))</f>
        <v/>
      </c>
    </row>
    <row r="104" spans="1:6" x14ac:dyDescent="0.25">
      <c r="A104" s="11"/>
      <c r="B104" s="12"/>
      <c r="C104" s="12"/>
      <c r="E104" s="13" t="str">
        <f>IF($A104="","",(B104-C104))</f>
        <v/>
      </c>
      <c r="F104" s="13" t="str">
        <f>IF($A104="","",('Settings'!$B$3+SUMIFS('Weekly forecast'!$E$2:$E$201,'Weekly forecast'!$A$2:$A$201,("&lt;="&amp;A104))))</f>
        <v/>
      </c>
    </row>
    <row r="105" spans="1:6" x14ac:dyDescent="0.25">
      <c r="A105" s="11"/>
      <c r="B105" s="12"/>
      <c r="C105" s="12"/>
      <c r="E105" s="13" t="str">
        <f>IF($A105="","",(B105-C105))</f>
        <v/>
      </c>
      <c r="F105" s="13" t="str">
        <f>IF($A105="","",('Settings'!$B$3+SUMIFS('Weekly forecast'!$E$2:$E$201,'Weekly forecast'!$A$2:$A$201,("&lt;="&amp;A105))))</f>
        <v/>
      </c>
    </row>
    <row r="106" spans="1:6" x14ac:dyDescent="0.25">
      <c r="A106" s="11"/>
      <c r="B106" s="12"/>
      <c r="C106" s="12"/>
      <c r="E106" s="13" t="str">
        <f>IF($A106="","",(B106-C106))</f>
        <v/>
      </c>
      <c r="F106" s="13" t="str">
        <f>IF($A106="","",('Settings'!$B$3+SUMIFS('Weekly forecast'!$E$2:$E$201,'Weekly forecast'!$A$2:$A$201,("&lt;="&amp;A106))))</f>
        <v/>
      </c>
    </row>
    <row r="107" spans="1:6" x14ac:dyDescent="0.25">
      <c r="A107" s="11"/>
      <c r="B107" s="12"/>
      <c r="C107" s="12"/>
      <c r="E107" s="13" t="str">
        <f>IF($A107="","",(B107-C107))</f>
        <v/>
      </c>
      <c r="F107" s="13" t="str">
        <f>IF($A107="","",('Settings'!$B$3+SUMIFS('Weekly forecast'!$E$2:$E$201,'Weekly forecast'!$A$2:$A$201,("&lt;="&amp;A107))))</f>
        <v/>
      </c>
    </row>
    <row r="108" spans="1:6" x14ac:dyDescent="0.25">
      <c r="A108" s="11"/>
      <c r="B108" s="12"/>
      <c r="C108" s="12"/>
      <c r="E108" s="13" t="str">
        <f>IF($A108="","",(B108-C108))</f>
        <v/>
      </c>
      <c r="F108" s="13" t="str">
        <f>IF($A108="","",('Settings'!$B$3+SUMIFS('Weekly forecast'!$E$2:$E$201,'Weekly forecast'!$A$2:$A$201,("&lt;="&amp;A108))))</f>
        <v/>
      </c>
    </row>
    <row r="109" spans="1:6" x14ac:dyDescent="0.25">
      <c r="A109" s="11"/>
      <c r="B109" s="12"/>
      <c r="C109" s="12"/>
      <c r="E109" s="13" t="str">
        <f>IF($A109="","",(B109-C109))</f>
        <v/>
      </c>
      <c r="F109" s="13" t="str">
        <f>IF($A109="","",('Settings'!$B$3+SUMIFS('Weekly forecast'!$E$2:$E$201,'Weekly forecast'!$A$2:$A$201,("&lt;="&amp;A109))))</f>
        <v/>
      </c>
    </row>
    <row r="110" spans="1:6" x14ac:dyDescent="0.25">
      <c r="A110" s="11"/>
      <c r="B110" s="12"/>
      <c r="C110" s="12"/>
      <c r="E110" s="13" t="str">
        <f>IF($A110="","",(B110-C110))</f>
        <v/>
      </c>
      <c r="F110" s="13" t="str">
        <f>IF($A110="","",('Settings'!$B$3+SUMIFS('Weekly forecast'!$E$2:$E$201,'Weekly forecast'!$A$2:$A$201,("&lt;="&amp;A110))))</f>
        <v/>
      </c>
    </row>
    <row r="111" spans="1:6" x14ac:dyDescent="0.25">
      <c r="A111" s="11"/>
      <c r="B111" s="12"/>
      <c r="C111" s="12"/>
      <c r="E111" s="13" t="str">
        <f>IF($A111="","",(B111-C111))</f>
        <v/>
      </c>
      <c r="F111" s="13" t="str">
        <f>IF($A111="","",('Settings'!$B$3+SUMIFS('Weekly forecast'!$E$2:$E$201,'Weekly forecast'!$A$2:$A$201,("&lt;="&amp;A111))))</f>
        <v/>
      </c>
    </row>
    <row r="112" spans="1:6" x14ac:dyDescent="0.25">
      <c r="A112" s="11"/>
      <c r="B112" s="12"/>
      <c r="C112" s="12"/>
      <c r="E112" s="13" t="str">
        <f>IF($A112="","",(B112-C112))</f>
        <v/>
      </c>
      <c r="F112" s="13" t="str">
        <f>IF($A112="","",('Settings'!$B$3+SUMIFS('Weekly forecast'!$E$2:$E$201,'Weekly forecast'!$A$2:$A$201,("&lt;="&amp;A112))))</f>
        <v/>
      </c>
    </row>
    <row r="113" spans="1:6" x14ac:dyDescent="0.25">
      <c r="A113" s="11"/>
      <c r="B113" s="12"/>
      <c r="C113" s="12"/>
      <c r="E113" s="13" t="str">
        <f>IF($A113="","",(B113-C113))</f>
        <v/>
      </c>
      <c r="F113" s="13" t="str">
        <f>IF($A113="","",('Settings'!$B$3+SUMIFS('Weekly forecast'!$E$2:$E$201,'Weekly forecast'!$A$2:$A$201,("&lt;="&amp;A113))))</f>
        <v/>
      </c>
    </row>
    <row r="114" spans="1:6" x14ac:dyDescent="0.25">
      <c r="A114" s="11"/>
      <c r="B114" s="12"/>
      <c r="C114" s="12"/>
      <c r="E114" s="13" t="str">
        <f>IF($A114="","",(B114-C114))</f>
        <v/>
      </c>
      <c r="F114" s="13" t="str">
        <f>IF($A114="","",('Settings'!$B$3+SUMIFS('Weekly forecast'!$E$2:$E$201,'Weekly forecast'!$A$2:$A$201,("&lt;="&amp;A114))))</f>
        <v/>
      </c>
    </row>
    <row r="115" spans="1:6" x14ac:dyDescent="0.25">
      <c r="A115" s="11"/>
      <c r="B115" s="12"/>
      <c r="C115" s="12"/>
      <c r="E115" s="13" t="str">
        <f>IF($A115="","",(B115-C115))</f>
        <v/>
      </c>
      <c r="F115" s="13" t="str">
        <f>IF($A115="","",('Settings'!$B$3+SUMIFS('Weekly forecast'!$E$2:$E$201,'Weekly forecast'!$A$2:$A$201,("&lt;="&amp;A115))))</f>
        <v/>
      </c>
    </row>
    <row r="116" spans="1:6" x14ac:dyDescent="0.25">
      <c r="A116" s="11"/>
      <c r="B116" s="12"/>
      <c r="C116" s="12"/>
      <c r="E116" s="13" t="str">
        <f>IF($A116="","",(B116-C116))</f>
        <v/>
      </c>
      <c r="F116" s="13" t="str">
        <f>IF($A116="","",('Settings'!$B$3+SUMIFS('Weekly forecast'!$E$2:$E$201,'Weekly forecast'!$A$2:$A$201,("&lt;="&amp;A116))))</f>
        <v/>
      </c>
    </row>
    <row r="117" spans="1:6" x14ac:dyDescent="0.25">
      <c r="A117" s="11"/>
      <c r="B117" s="12"/>
      <c r="C117" s="12"/>
      <c r="E117" s="13" t="str">
        <f>IF($A117="","",(B117-C117))</f>
        <v/>
      </c>
      <c r="F117" s="13" t="str">
        <f>IF($A117="","",('Settings'!$B$3+SUMIFS('Weekly forecast'!$E$2:$E$201,'Weekly forecast'!$A$2:$A$201,("&lt;="&amp;A117))))</f>
        <v/>
      </c>
    </row>
    <row r="118" spans="1:6" x14ac:dyDescent="0.25">
      <c r="A118" s="11"/>
      <c r="B118" s="12"/>
      <c r="C118" s="12"/>
      <c r="E118" s="13" t="str">
        <f>IF($A118="","",(B118-C118))</f>
        <v/>
      </c>
      <c r="F118" s="13" t="str">
        <f>IF($A118="","",('Settings'!$B$3+SUMIFS('Weekly forecast'!$E$2:$E$201,'Weekly forecast'!$A$2:$A$201,("&lt;="&amp;A118))))</f>
        <v/>
      </c>
    </row>
    <row r="119" spans="1:6" x14ac:dyDescent="0.25">
      <c r="A119" s="11"/>
      <c r="B119" s="12"/>
      <c r="C119" s="12"/>
      <c r="E119" s="13" t="str">
        <f>IF($A119="","",(B119-C119))</f>
        <v/>
      </c>
      <c r="F119" s="13" t="str">
        <f>IF($A119="","",('Settings'!$B$3+SUMIFS('Weekly forecast'!$E$2:$E$201,'Weekly forecast'!$A$2:$A$201,("&lt;="&amp;A119))))</f>
        <v/>
      </c>
    </row>
    <row r="120" spans="1:6" x14ac:dyDescent="0.25">
      <c r="A120" s="11"/>
      <c r="B120" s="12"/>
      <c r="C120" s="12"/>
      <c r="E120" s="13" t="str">
        <f>IF($A120="","",(B120-C120))</f>
        <v/>
      </c>
      <c r="F120" s="13" t="str">
        <f>IF($A120="","",('Settings'!$B$3+SUMIFS('Weekly forecast'!$E$2:$E$201,'Weekly forecast'!$A$2:$A$201,("&lt;="&amp;A120))))</f>
        <v/>
      </c>
    </row>
    <row r="121" spans="1:6" x14ac:dyDescent="0.25">
      <c r="A121" s="11"/>
      <c r="B121" s="12"/>
      <c r="C121" s="12"/>
      <c r="E121" s="13" t="str">
        <f>IF($A121="","",(B121-C121))</f>
        <v/>
      </c>
      <c r="F121" s="13" t="str">
        <f>IF($A121="","",('Settings'!$B$3+SUMIFS('Weekly forecast'!$E$2:$E$201,'Weekly forecast'!$A$2:$A$201,("&lt;="&amp;A121))))</f>
        <v/>
      </c>
    </row>
    <row r="122" spans="1:6" x14ac:dyDescent="0.25">
      <c r="A122" s="11"/>
      <c r="B122" s="12"/>
      <c r="C122" s="12"/>
      <c r="E122" s="13" t="str">
        <f>IF($A122="","",(B122-C122))</f>
        <v/>
      </c>
      <c r="F122" s="13" t="str">
        <f>IF($A122="","",('Settings'!$B$3+SUMIFS('Weekly forecast'!$E$2:$E$201,'Weekly forecast'!$A$2:$A$201,("&lt;="&amp;A122))))</f>
        <v/>
      </c>
    </row>
    <row r="123" spans="1:6" x14ac:dyDescent="0.25">
      <c r="A123" s="11"/>
      <c r="B123" s="12"/>
      <c r="C123" s="12"/>
      <c r="E123" s="13" t="str">
        <f>IF($A123="","",(B123-C123))</f>
        <v/>
      </c>
      <c r="F123" s="13" t="str">
        <f>IF($A123="","",('Settings'!$B$3+SUMIFS('Weekly forecast'!$E$2:$E$201,'Weekly forecast'!$A$2:$A$201,("&lt;="&amp;A123))))</f>
        <v/>
      </c>
    </row>
    <row r="124" spans="1:6" x14ac:dyDescent="0.25">
      <c r="A124" s="11"/>
      <c r="B124" s="12"/>
      <c r="C124" s="12"/>
      <c r="E124" s="13" t="str">
        <f>IF($A124="","",(B124-C124))</f>
        <v/>
      </c>
      <c r="F124" s="13" t="str">
        <f>IF($A124="","",('Settings'!$B$3+SUMIFS('Weekly forecast'!$E$2:$E$201,'Weekly forecast'!$A$2:$A$201,("&lt;="&amp;A124))))</f>
        <v/>
      </c>
    </row>
    <row r="125" spans="1:6" x14ac:dyDescent="0.25">
      <c r="A125" s="11"/>
      <c r="B125" s="12"/>
      <c r="C125" s="12"/>
      <c r="E125" s="13" t="str">
        <f>IF($A125="","",(B125-C125))</f>
        <v/>
      </c>
      <c r="F125" s="13" t="str">
        <f>IF($A125="","",('Settings'!$B$3+SUMIFS('Weekly forecast'!$E$2:$E$201,'Weekly forecast'!$A$2:$A$201,("&lt;="&amp;A125))))</f>
        <v/>
      </c>
    </row>
    <row r="126" spans="1:6" x14ac:dyDescent="0.25">
      <c r="A126" s="11"/>
      <c r="B126" s="12"/>
      <c r="C126" s="12"/>
      <c r="E126" s="13" t="str">
        <f>IF($A126="","",(B126-C126))</f>
        <v/>
      </c>
      <c r="F126" s="13" t="str">
        <f>IF($A126="","",('Settings'!$B$3+SUMIFS('Weekly forecast'!$E$2:$E$201,'Weekly forecast'!$A$2:$A$201,("&lt;="&amp;A126))))</f>
        <v/>
      </c>
    </row>
    <row r="127" spans="1:6" x14ac:dyDescent="0.25">
      <c r="A127" s="11"/>
      <c r="B127" s="12"/>
      <c r="C127" s="12"/>
      <c r="E127" s="13" t="str">
        <f>IF($A127="","",(B127-C127))</f>
        <v/>
      </c>
      <c r="F127" s="13" t="str">
        <f>IF($A127="","",('Settings'!$B$3+SUMIFS('Weekly forecast'!$E$2:$E$201,'Weekly forecast'!$A$2:$A$201,("&lt;="&amp;A127))))</f>
        <v/>
      </c>
    </row>
    <row r="128" spans="1:6" x14ac:dyDescent="0.25">
      <c r="A128" s="11"/>
      <c r="B128" s="12"/>
      <c r="C128" s="12"/>
      <c r="E128" s="13" t="str">
        <f>IF($A128="","",(B128-C128))</f>
        <v/>
      </c>
      <c r="F128" s="13" t="str">
        <f>IF($A128="","",('Settings'!$B$3+SUMIFS('Weekly forecast'!$E$2:$E$201,'Weekly forecast'!$A$2:$A$201,("&lt;="&amp;A128))))</f>
        <v/>
      </c>
    </row>
    <row r="129" spans="1:6" x14ac:dyDescent="0.25">
      <c r="A129" s="11"/>
      <c r="B129" s="12"/>
      <c r="C129" s="12"/>
      <c r="E129" s="13" t="str">
        <f>IF($A129="","",(B129-C129))</f>
        <v/>
      </c>
      <c r="F129" s="13" t="str">
        <f>IF($A129="","",('Settings'!$B$3+SUMIFS('Weekly forecast'!$E$2:$E$201,'Weekly forecast'!$A$2:$A$201,("&lt;="&amp;A129))))</f>
        <v/>
      </c>
    </row>
    <row r="130" spans="1:6" x14ac:dyDescent="0.25">
      <c r="A130" s="11"/>
      <c r="B130" s="12"/>
      <c r="C130" s="12"/>
      <c r="E130" s="13" t="str">
        <f>IF($A130="","",(B130-C130))</f>
        <v/>
      </c>
      <c r="F130" s="13" t="str">
        <f>IF($A130="","",('Settings'!$B$3+SUMIFS('Weekly forecast'!$E$2:$E$201,'Weekly forecast'!$A$2:$A$201,("&lt;="&amp;A130))))</f>
        <v/>
      </c>
    </row>
    <row r="131" spans="1:6" x14ac:dyDescent="0.25">
      <c r="A131" s="11"/>
      <c r="B131" s="12"/>
      <c r="C131" s="12"/>
      <c r="E131" s="13" t="str">
        <f>IF($A131="","",(B131-C131))</f>
        <v/>
      </c>
      <c r="F131" s="13" t="str">
        <f>IF($A131="","",('Settings'!$B$3+SUMIFS('Weekly forecast'!$E$2:$E$201,'Weekly forecast'!$A$2:$A$201,("&lt;="&amp;A131))))</f>
        <v/>
      </c>
    </row>
    <row r="132" spans="1:6" x14ac:dyDescent="0.25">
      <c r="A132" s="11"/>
      <c r="B132" s="12"/>
      <c r="C132" s="12"/>
      <c r="E132" s="13" t="str">
        <f>IF($A132="","",(B132-C132))</f>
        <v/>
      </c>
      <c r="F132" s="13" t="str">
        <f>IF($A132="","",('Settings'!$B$3+SUMIFS('Weekly forecast'!$E$2:$E$201,'Weekly forecast'!$A$2:$A$201,("&lt;="&amp;A132))))</f>
        <v/>
      </c>
    </row>
    <row r="133" spans="1:6" x14ac:dyDescent="0.25">
      <c r="A133" s="11"/>
      <c r="B133" s="12"/>
      <c r="C133" s="12"/>
      <c r="E133" s="13" t="str">
        <f>IF($A133="","",(B133-C133))</f>
        <v/>
      </c>
      <c r="F133" s="13" t="str">
        <f>IF($A133="","",('Settings'!$B$3+SUMIFS('Weekly forecast'!$E$2:$E$201,'Weekly forecast'!$A$2:$A$201,("&lt;="&amp;A133))))</f>
        <v/>
      </c>
    </row>
    <row r="134" spans="1:6" x14ac:dyDescent="0.25">
      <c r="A134" s="11"/>
      <c r="B134" s="12"/>
      <c r="C134" s="12"/>
      <c r="E134" s="13" t="str">
        <f>IF($A134="","",(B134-C134))</f>
        <v/>
      </c>
      <c r="F134" s="13" t="str">
        <f>IF($A134="","",('Settings'!$B$3+SUMIFS('Weekly forecast'!$E$2:$E$201,'Weekly forecast'!$A$2:$A$201,("&lt;="&amp;A134))))</f>
        <v/>
      </c>
    </row>
    <row r="135" spans="1:6" x14ac:dyDescent="0.25">
      <c r="A135" s="11"/>
      <c r="B135" s="12"/>
      <c r="C135" s="12"/>
      <c r="E135" s="13" t="str">
        <f>IF($A135="","",(B135-C135))</f>
        <v/>
      </c>
      <c r="F135" s="13" t="str">
        <f>IF($A135="","",('Settings'!$B$3+SUMIFS('Weekly forecast'!$E$2:$E$201,'Weekly forecast'!$A$2:$A$201,("&lt;="&amp;A135))))</f>
        <v/>
      </c>
    </row>
    <row r="136" spans="1:6" x14ac:dyDescent="0.25">
      <c r="A136" s="11"/>
      <c r="B136" s="12"/>
      <c r="C136" s="12"/>
      <c r="E136" s="13" t="str">
        <f>IF($A136="","",(B136-C136))</f>
        <v/>
      </c>
      <c r="F136" s="13" t="str">
        <f>IF($A136="","",('Settings'!$B$3+SUMIFS('Weekly forecast'!$E$2:$E$201,'Weekly forecast'!$A$2:$A$201,("&lt;="&amp;A136))))</f>
        <v/>
      </c>
    </row>
    <row r="137" spans="1:6" x14ac:dyDescent="0.25">
      <c r="A137" s="11"/>
      <c r="B137" s="12"/>
      <c r="C137" s="12"/>
      <c r="E137" s="13" t="str">
        <f>IF($A137="","",(B137-C137))</f>
        <v/>
      </c>
      <c r="F137" s="13" t="str">
        <f>IF($A137="","",('Settings'!$B$3+SUMIFS('Weekly forecast'!$E$2:$E$201,'Weekly forecast'!$A$2:$A$201,("&lt;="&amp;A137))))</f>
        <v/>
      </c>
    </row>
    <row r="138" spans="1:6" x14ac:dyDescent="0.25">
      <c r="A138" s="11"/>
      <c r="B138" s="12"/>
      <c r="C138" s="12"/>
      <c r="E138" s="13" t="str">
        <f>IF($A138="","",(B138-C138))</f>
        <v/>
      </c>
      <c r="F138" s="13" t="str">
        <f>IF($A138="","",('Settings'!$B$3+SUMIFS('Weekly forecast'!$E$2:$E$201,'Weekly forecast'!$A$2:$A$201,("&lt;="&amp;A138))))</f>
        <v/>
      </c>
    </row>
    <row r="139" spans="1:6" x14ac:dyDescent="0.25">
      <c r="A139" s="11"/>
      <c r="B139" s="12"/>
      <c r="C139" s="12"/>
      <c r="E139" s="13" t="str">
        <f>IF($A139="","",(B139-C139))</f>
        <v/>
      </c>
      <c r="F139" s="13" t="str">
        <f>IF($A139="","",('Settings'!$B$3+SUMIFS('Weekly forecast'!$E$2:$E$201,'Weekly forecast'!$A$2:$A$201,("&lt;="&amp;A139))))</f>
        <v/>
      </c>
    </row>
    <row r="140" spans="1:6" x14ac:dyDescent="0.25">
      <c r="A140" s="11"/>
      <c r="B140" s="12"/>
      <c r="C140" s="12"/>
      <c r="E140" s="13" t="str">
        <f>IF($A140="","",(B140-C140))</f>
        <v/>
      </c>
      <c r="F140" s="13" t="str">
        <f>IF($A140="","",('Settings'!$B$3+SUMIFS('Weekly forecast'!$E$2:$E$201,'Weekly forecast'!$A$2:$A$201,("&lt;="&amp;A140))))</f>
        <v/>
      </c>
    </row>
    <row r="141" spans="1:6" x14ac:dyDescent="0.25">
      <c r="A141" s="11"/>
      <c r="B141" s="12"/>
      <c r="C141" s="12"/>
      <c r="E141" s="13" t="str">
        <f>IF($A141="","",(B141-C141))</f>
        <v/>
      </c>
      <c r="F141" s="13" t="str">
        <f>IF($A141="","",('Settings'!$B$3+SUMIFS('Weekly forecast'!$E$2:$E$201,'Weekly forecast'!$A$2:$A$201,("&lt;="&amp;A141))))</f>
        <v/>
      </c>
    </row>
    <row r="142" spans="1:6" x14ac:dyDescent="0.25">
      <c r="A142" s="11"/>
      <c r="B142" s="12"/>
      <c r="C142" s="12"/>
      <c r="E142" s="13" t="str">
        <f>IF($A142="","",(B142-C142))</f>
        <v/>
      </c>
      <c r="F142" s="13" t="str">
        <f>IF($A142="","",('Settings'!$B$3+SUMIFS('Weekly forecast'!$E$2:$E$201,'Weekly forecast'!$A$2:$A$201,("&lt;="&amp;A142))))</f>
        <v/>
      </c>
    </row>
    <row r="143" spans="1:6" x14ac:dyDescent="0.25">
      <c r="A143" s="11"/>
      <c r="B143" s="12"/>
      <c r="C143" s="12"/>
      <c r="E143" s="13" t="str">
        <f>IF($A143="","",(B143-C143))</f>
        <v/>
      </c>
      <c r="F143" s="13" t="str">
        <f>IF($A143="","",('Settings'!$B$3+SUMIFS('Weekly forecast'!$E$2:$E$201,'Weekly forecast'!$A$2:$A$201,("&lt;="&amp;A143))))</f>
        <v/>
      </c>
    </row>
    <row r="144" spans="1:6" x14ac:dyDescent="0.25">
      <c r="A144" s="11"/>
      <c r="B144" s="12"/>
      <c r="C144" s="12"/>
      <c r="E144" s="13" t="str">
        <f>IF($A144="","",(B144-C144))</f>
        <v/>
      </c>
      <c r="F144" s="13" t="str">
        <f>IF($A144="","",('Settings'!$B$3+SUMIFS('Weekly forecast'!$E$2:$E$201,'Weekly forecast'!$A$2:$A$201,("&lt;="&amp;A144))))</f>
        <v/>
      </c>
    </row>
    <row r="145" spans="1:6" x14ac:dyDescent="0.25">
      <c r="A145" s="11"/>
      <c r="B145" s="12"/>
      <c r="C145" s="12"/>
      <c r="E145" s="13" t="str">
        <f>IF($A145="","",(B145-C145))</f>
        <v/>
      </c>
      <c r="F145" s="13" t="str">
        <f>IF($A145="","",('Settings'!$B$3+SUMIFS('Weekly forecast'!$E$2:$E$201,'Weekly forecast'!$A$2:$A$201,("&lt;="&amp;A145))))</f>
        <v/>
      </c>
    </row>
    <row r="146" spans="1:6" x14ac:dyDescent="0.25">
      <c r="A146" s="11"/>
      <c r="B146" s="12"/>
      <c r="C146" s="12"/>
      <c r="E146" s="13" t="str">
        <f>IF($A146="","",(B146-C146))</f>
        <v/>
      </c>
      <c r="F146" s="13" t="str">
        <f>IF($A146="","",('Settings'!$B$3+SUMIFS('Weekly forecast'!$E$2:$E$201,'Weekly forecast'!$A$2:$A$201,("&lt;="&amp;A146))))</f>
        <v/>
      </c>
    </row>
    <row r="147" spans="1:6" x14ac:dyDescent="0.25">
      <c r="A147" s="11"/>
      <c r="B147" s="12"/>
      <c r="C147" s="12"/>
      <c r="E147" s="13" t="str">
        <f>IF($A147="","",(B147-C147))</f>
        <v/>
      </c>
      <c r="F147" s="13" t="str">
        <f>IF($A147="","",('Settings'!$B$3+SUMIFS('Weekly forecast'!$E$2:$E$201,'Weekly forecast'!$A$2:$A$201,("&lt;="&amp;A147))))</f>
        <v/>
      </c>
    </row>
    <row r="148" spans="1:6" x14ac:dyDescent="0.25">
      <c r="A148" s="11"/>
      <c r="B148" s="12"/>
      <c r="C148" s="12"/>
      <c r="E148" s="13" t="str">
        <f>IF($A148="","",(B148-C148))</f>
        <v/>
      </c>
      <c r="F148" s="13" t="str">
        <f>IF($A148="","",('Settings'!$B$3+SUMIFS('Weekly forecast'!$E$2:$E$201,'Weekly forecast'!$A$2:$A$201,("&lt;="&amp;A148))))</f>
        <v/>
      </c>
    </row>
    <row r="149" spans="1:6" x14ac:dyDescent="0.25">
      <c r="A149" s="11"/>
      <c r="B149" s="12"/>
      <c r="C149" s="12"/>
      <c r="E149" s="13" t="str">
        <f>IF($A149="","",(B149-C149))</f>
        <v/>
      </c>
      <c r="F149" s="13" t="str">
        <f>IF($A149="","",('Settings'!$B$3+SUMIFS('Weekly forecast'!$E$2:$E$201,'Weekly forecast'!$A$2:$A$201,("&lt;="&amp;A149))))</f>
        <v/>
      </c>
    </row>
    <row r="150" spans="1:6" x14ac:dyDescent="0.25">
      <c r="A150" s="11"/>
      <c r="B150" s="12"/>
      <c r="C150" s="12"/>
      <c r="E150" s="13" t="str">
        <f>IF($A150="","",(B150-C150))</f>
        <v/>
      </c>
      <c r="F150" s="13" t="str">
        <f>IF($A150="","",('Settings'!$B$3+SUMIFS('Weekly forecast'!$E$2:$E$201,'Weekly forecast'!$A$2:$A$201,("&lt;="&amp;A150))))</f>
        <v/>
      </c>
    </row>
    <row r="151" spans="1:6" x14ac:dyDescent="0.25">
      <c r="A151" s="11"/>
      <c r="B151" s="12"/>
      <c r="C151" s="12"/>
      <c r="E151" s="13" t="str">
        <f>IF($A151="","",(B151-C151))</f>
        <v/>
      </c>
      <c r="F151" s="13" t="str">
        <f>IF($A151="","",('Settings'!$B$3+SUMIFS('Weekly forecast'!$E$2:$E$201,'Weekly forecast'!$A$2:$A$201,("&lt;="&amp;A151))))</f>
        <v/>
      </c>
    </row>
    <row r="152" spans="1:6" x14ac:dyDescent="0.25">
      <c r="A152" s="11"/>
      <c r="B152" s="12"/>
      <c r="C152" s="12"/>
      <c r="E152" s="13" t="str">
        <f>IF($A152="","",(B152-C152))</f>
        <v/>
      </c>
      <c r="F152" s="13" t="str">
        <f>IF($A152="","",('Settings'!$B$3+SUMIFS('Weekly forecast'!$E$2:$E$201,'Weekly forecast'!$A$2:$A$201,("&lt;="&amp;A152))))</f>
        <v/>
      </c>
    </row>
    <row r="153" spans="1:6" x14ac:dyDescent="0.25">
      <c r="A153" s="11"/>
      <c r="B153" s="12"/>
      <c r="C153" s="12"/>
      <c r="E153" s="13" t="str">
        <f>IF($A153="","",(B153-C153))</f>
        <v/>
      </c>
      <c r="F153" s="13" t="str">
        <f>IF($A153="","",('Settings'!$B$3+SUMIFS('Weekly forecast'!$E$2:$E$201,'Weekly forecast'!$A$2:$A$201,("&lt;="&amp;A153))))</f>
        <v/>
      </c>
    </row>
    <row r="154" spans="1:6" x14ac:dyDescent="0.25">
      <c r="A154" s="11"/>
      <c r="B154" s="12"/>
      <c r="C154" s="12"/>
      <c r="E154" s="13" t="str">
        <f>IF($A154="","",(B154-C154))</f>
        <v/>
      </c>
      <c r="F154" s="13" t="str">
        <f>IF($A154="","",('Settings'!$B$3+SUMIFS('Weekly forecast'!$E$2:$E$201,'Weekly forecast'!$A$2:$A$201,("&lt;="&amp;A154))))</f>
        <v/>
      </c>
    </row>
    <row r="155" spans="1:6" x14ac:dyDescent="0.25">
      <c r="A155" s="11"/>
      <c r="B155" s="12"/>
      <c r="C155" s="12"/>
      <c r="E155" s="13" t="str">
        <f>IF($A155="","",(B155-C155))</f>
        <v/>
      </c>
      <c r="F155" s="13" t="str">
        <f>IF($A155="","",('Settings'!$B$3+SUMIFS('Weekly forecast'!$E$2:$E$201,'Weekly forecast'!$A$2:$A$201,("&lt;="&amp;A155))))</f>
        <v/>
      </c>
    </row>
    <row r="156" spans="1:6" x14ac:dyDescent="0.25">
      <c r="A156" s="11"/>
      <c r="B156" s="12"/>
      <c r="C156" s="12"/>
      <c r="E156" s="13" t="str">
        <f>IF($A156="","",(B156-C156))</f>
        <v/>
      </c>
      <c r="F156" s="13" t="str">
        <f>IF($A156="","",('Settings'!$B$3+SUMIFS('Weekly forecast'!$E$2:$E$201,'Weekly forecast'!$A$2:$A$201,("&lt;="&amp;A156))))</f>
        <v/>
      </c>
    </row>
    <row r="157" spans="1:6" x14ac:dyDescent="0.25">
      <c r="A157" s="11"/>
      <c r="B157" s="12"/>
      <c r="C157" s="12"/>
      <c r="E157" s="13" t="str">
        <f>IF($A157="","",(B157-C157))</f>
        <v/>
      </c>
      <c r="F157" s="13" t="str">
        <f>IF($A157="","",('Settings'!$B$3+SUMIFS('Weekly forecast'!$E$2:$E$201,'Weekly forecast'!$A$2:$A$201,("&lt;="&amp;A157))))</f>
        <v/>
      </c>
    </row>
    <row r="158" spans="1:6" x14ac:dyDescent="0.25">
      <c r="A158" s="11"/>
      <c r="B158" s="12"/>
      <c r="C158" s="12"/>
      <c r="E158" s="13" t="str">
        <f>IF($A158="","",(B158-C158))</f>
        <v/>
      </c>
      <c r="F158" s="13" t="str">
        <f>IF($A158="","",('Settings'!$B$3+SUMIFS('Weekly forecast'!$E$2:$E$201,'Weekly forecast'!$A$2:$A$201,("&lt;="&amp;A158))))</f>
        <v/>
      </c>
    </row>
    <row r="159" spans="1:6" x14ac:dyDescent="0.25">
      <c r="A159" s="11"/>
      <c r="B159" s="12"/>
      <c r="C159" s="12"/>
      <c r="E159" s="13" t="str">
        <f>IF($A159="","",(B159-C159))</f>
        <v/>
      </c>
      <c r="F159" s="13" t="str">
        <f>IF($A159="","",('Settings'!$B$3+SUMIFS('Weekly forecast'!$E$2:$E$201,'Weekly forecast'!$A$2:$A$201,("&lt;="&amp;A159))))</f>
        <v/>
      </c>
    </row>
    <row r="160" spans="1:6" x14ac:dyDescent="0.25">
      <c r="A160" s="11"/>
      <c r="B160" s="12"/>
      <c r="C160" s="12"/>
      <c r="E160" s="13" t="str">
        <f>IF($A160="","",(B160-C160))</f>
        <v/>
      </c>
      <c r="F160" s="13" t="str">
        <f>IF($A160="","",('Settings'!$B$3+SUMIFS('Weekly forecast'!$E$2:$E$201,'Weekly forecast'!$A$2:$A$201,("&lt;="&amp;A160))))</f>
        <v/>
      </c>
    </row>
    <row r="161" spans="1:6" x14ac:dyDescent="0.25">
      <c r="A161" s="11"/>
      <c r="B161" s="12"/>
      <c r="C161" s="12"/>
      <c r="E161" s="13" t="str">
        <f>IF($A161="","",(B161-C161))</f>
        <v/>
      </c>
      <c r="F161" s="13" t="str">
        <f>IF($A161="","",('Settings'!$B$3+SUMIFS('Weekly forecast'!$E$2:$E$201,'Weekly forecast'!$A$2:$A$201,("&lt;="&amp;A161))))</f>
        <v/>
      </c>
    </row>
    <row r="162" spans="1:6" x14ac:dyDescent="0.25">
      <c r="A162" s="11"/>
      <c r="B162" s="12"/>
      <c r="C162" s="12"/>
      <c r="E162" s="13" t="str">
        <f>IF($A162="","",(B162-C162))</f>
        <v/>
      </c>
      <c r="F162" s="13" t="str">
        <f>IF($A162="","",('Settings'!$B$3+SUMIFS('Weekly forecast'!$E$2:$E$201,'Weekly forecast'!$A$2:$A$201,("&lt;="&amp;A162))))</f>
        <v/>
      </c>
    </row>
    <row r="163" spans="1:6" x14ac:dyDescent="0.25">
      <c r="A163" s="11"/>
      <c r="B163" s="12"/>
      <c r="C163" s="12"/>
      <c r="E163" s="13" t="str">
        <f>IF($A163="","",(B163-C163))</f>
        <v/>
      </c>
      <c r="F163" s="13" t="str">
        <f>IF($A163="","",('Settings'!$B$3+SUMIFS('Weekly forecast'!$E$2:$E$201,'Weekly forecast'!$A$2:$A$201,("&lt;="&amp;A163))))</f>
        <v/>
      </c>
    </row>
    <row r="164" spans="1:6" x14ac:dyDescent="0.25">
      <c r="A164" s="11"/>
      <c r="B164" s="12"/>
      <c r="C164" s="12"/>
      <c r="E164" s="13" t="str">
        <f>IF($A164="","",(B164-C164))</f>
        <v/>
      </c>
      <c r="F164" s="13" t="str">
        <f>IF($A164="","",('Settings'!$B$3+SUMIFS('Weekly forecast'!$E$2:$E$201,'Weekly forecast'!$A$2:$A$201,("&lt;="&amp;A164))))</f>
        <v/>
      </c>
    </row>
    <row r="165" spans="1:6" x14ac:dyDescent="0.25">
      <c r="A165" s="11"/>
      <c r="B165" s="12"/>
      <c r="C165" s="12"/>
      <c r="E165" s="13" t="str">
        <f>IF($A165="","",(B165-C165))</f>
        <v/>
      </c>
      <c r="F165" s="13" t="str">
        <f>IF($A165="","",('Settings'!$B$3+SUMIFS('Weekly forecast'!$E$2:$E$201,'Weekly forecast'!$A$2:$A$201,("&lt;="&amp;A165))))</f>
        <v/>
      </c>
    </row>
    <row r="166" spans="1:6" x14ac:dyDescent="0.25">
      <c r="A166" s="11"/>
      <c r="B166" s="12"/>
      <c r="C166" s="12"/>
      <c r="E166" s="13" t="str">
        <f>IF($A166="","",(B166-C166))</f>
        <v/>
      </c>
      <c r="F166" s="13" t="str">
        <f>IF($A166="","",('Settings'!$B$3+SUMIFS('Weekly forecast'!$E$2:$E$201,'Weekly forecast'!$A$2:$A$201,("&lt;="&amp;A166))))</f>
        <v/>
      </c>
    </row>
    <row r="167" spans="1:6" x14ac:dyDescent="0.25">
      <c r="A167" s="11"/>
      <c r="B167" s="12"/>
      <c r="C167" s="12"/>
      <c r="E167" s="13" t="str">
        <f>IF($A167="","",(B167-C167))</f>
        <v/>
      </c>
      <c r="F167" s="13" t="str">
        <f>IF($A167="","",('Settings'!$B$3+SUMIFS('Weekly forecast'!$E$2:$E$201,'Weekly forecast'!$A$2:$A$201,("&lt;="&amp;A167))))</f>
        <v/>
      </c>
    </row>
    <row r="168" spans="1:6" x14ac:dyDescent="0.25">
      <c r="A168" s="11"/>
      <c r="B168" s="12"/>
      <c r="C168" s="12"/>
      <c r="E168" s="13" t="str">
        <f>IF($A168="","",(B168-C168))</f>
        <v/>
      </c>
      <c r="F168" s="13" t="str">
        <f>IF($A168="","",('Settings'!$B$3+SUMIFS('Weekly forecast'!$E$2:$E$201,'Weekly forecast'!$A$2:$A$201,("&lt;="&amp;A168))))</f>
        <v/>
      </c>
    </row>
    <row r="169" spans="1:6" x14ac:dyDescent="0.25">
      <c r="A169" s="11"/>
      <c r="B169" s="12"/>
      <c r="C169" s="12"/>
      <c r="E169" s="13" t="str">
        <f>IF($A169="","",(B169-C169))</f>
        <v/>
      </c>
      <c r="F169" s="13" t="str">
        <f>IF($A169="","",('Settings'!$B$3+SUMIFS('Weekly forecast'!$E$2:$E$201,'Weekly forecast'!$A$2:$A$201,("&lt;="&amp;A169))))</f>
        <v/>
      </c>
    </row>
    <row r="170" spans="1:6" x14ac:dyDescent="0.25">
      <c r="A170" s="11"/>
      <c r="B170" s="12"/>
      <c r="C170" s="12"/>
      <c r="E170" s="13" t="str">
        <f>IF($A170="","",(B170-C170))</f>
        <v/>
      </c>
      <c r="F170" s="13" t="str">
        <f>IF($A170="","",('Settings'!$B$3+SUMIFS('Weekly forecast'!$E$2:$E$201,'Weekly forecast'!$A$2:$A$201,("&lt;="&amp;A170))))</f>
        <v/>
      </c>
    </row>
    <row r="171" spans="1:6" x14ac:dyDescent="0.25">
      <c r="A171" s="11"/>
      <c r="B171" s="12"/>
      <c r="C171" s="12"/>
      <c r="E171" s="13" t="str">
        <f>IF($A171="","",(B171-C171))</f>
        <v/>
      </c>
      <c r="F171" s="13" t="str">
        <f>IF($A171="","",('Settings'!$B$3+SUMIFS('Weekly forecast'!$E$2:$E$201,'Weekly forecast'!$A$2:$A$201,("&lt;="&amp;A171))))</f>
        <v/>
      </c>
    </row>
    <row r="172" spans="1:6" x14ac:dyDescent="0.25">
      <c r="A172" s="11"/>
      <c r="B172" s="12"/>
      <c r="C172" s="12"/>
      <c r="E172" s="13" t="str">
        <f>IF($A172="","",(B172-C172))</f>
        <v/>
      </c>
      <c r="F172" s="13" t="str">
        <f>IF($A172="","",('Settings'!$B$3+SUMIFS('Weekly forecast'!$E$2:$E$201,'Weekly forecast'!$A$2:$A$201,("&lt;="&amp;A172))))</f>
        <v/>
      </c>
    </row>
    <row r="173" spans="1:6" x14ac:dyDescent="0.25">
      <c r="A173" s="11"/>
      <c r="B173" s="12"/>
      <c r="C173" s="12"/>
      <c r="E173" s="13" t="str">
        <f>IF($A173="","",(B173-C173))</f>
        <v/>
      </c>
      <c r="F173" s="13" t="str">
        <f>IF($A173="","",('Settings'!$B$3+SUMIFS('Weekly forecast'!$E$2:$E$201,'Weekly forecast'!$A$2:$A$201,("&lt;="&amp;A173))))</f>
        <v/>
      </c>
    </row>
    <row r="174" spans="1:6" x14ac:dyDescent="0.25">
      <c r="A174" s="11"/>
      <c r="B174" s="12"/>
      <c r="C174" s="12"/>
      <c r="E174" s="13" t="str">
        <f>IF($A174="","",(B174-C174))</f>
        <v/>
      </c>
      <c r="F174" s="13" t="str">
        <f>IF($A174="","",('Settings'!$B$3+SUMIFS('Weekly forecast'!$E$2:$E$201,'Weekly forecast'!$A$2:$A$201,("&lt;="&amp;A174))))</f>
        <v/>
      </c>
    </row>
    <row r="175" spans="1:6" x14ac:dyDescent="0.25">
      <c r="A175" s="11"/>
      <c r="B175" s="12"/>
      <c r="C175" s="12"/>
      <c r="E175" s="13" t="str">
        <f>IF($A175="","",(B175-C175))</f>
        <v/>
      </c>
      <c r="F175" s="13" t="str">
        <f>IF($A175="","",('Settings'!$B$3+SUMIFS('Weekly forecast'!$E$2:$E$201,'Weekly forecast'!$A$2:$A$201,("&lt;="&amp;A175))))</f>
        <v/>
      </c>
    </row>
    <row r="176" spans="1:6" x14ac:dyDescent="0.25">
      <c r="A176" s="11"/>
      <c r="B176" s="12"/>
      <c r="C176" s="12"/>
      <c r="E176" s="13" t="str">
        <f>IF($A176="","",(B176-C176))</f>
        <v/>
      </c>
      <c r="F176" s="13" t="str">
        <f>IF($A176="","",('Settings'!$B$3+SUMIFS('Weekly forecast'!$E$2:$E$201,'Weekly forecast'!$A$2:$A$201,("&lt;="&amp;A176))))</f>
        <v/>
      </c>
    </row>
    <row r="177" spans="1:6" x14ac:dyDescent="0.25">
      <c r="A177" s="11"/>
      <c r="B177" s="12"/>
      <c r="C177" s="12"/>
      <c r="E177" s="13" t="str">
        <f>IF($A177="","",(B177-C177))</f>
        <v/>
      </c>
      <c r="F177" s="13" t="str">
        <f>IF($A177="","",('Settings'!$B$3+SUMIFS('Weekly forecast'!$E$2:$E$201,'Weekly forecast'!$A$2:$A$201,("&lt;="&amp;A177))))</f>
        <v/>
      </c>
    </row>
    <row r="178" spans="1:6" x14ac:dyDescent="0.25">
      <c r="A178" s="11"/>
      <c r="B178" s="12"/>
      <c r="C178" s="12"/>
      <c r="E178" s="13" t="str">
        <f>IF($A178="","",(B178-C178))</f>
        <v/>
      </c>
      <c r="F178" s="13" t="str">
        <f>IF($A178="","",('Settings'!$B$3+SUMIFS('Weekly forecast'!$E$2:$E$201,'Weekly forecast'!$A$2:$A$201,("&lt;="&amp;A178))))</f>
        <v/>
      </c>
    </row>
    <row r="179" spans="1:6" x14ac:dyDescent="0.25">
      <c r="A179" s="11"/>
      <c r="B179" s="12"/>
      <c r="C179" s="12"/>
      <c r="E179" s="13" t="str">
        <f>IF($A179="","",(B179-C179))</f>
        <v/>
      </c>
      <c r="F179" s="13" t="str">
        <f>IF($A179="","",('Settings'!$B$3+SUMIFS('Weekly forecast'!$E$2:$E$201,'Weekly forecast'!$A$2:$A$201,("&lt;="&amp;A179))))</f>
        <v/>
      </c>
    </row>
    <row r="180" spans="1:6" x14ac:dyDescent="0.25">
      <c r="A180" s="11"/>
      <c r="B180" s="12"/>
      <c r="C180" s="12"/>
      <c r="E180" s="13" t="str">
        <f>IF($A180="","",(B180-C180))</f>
        <v/>
      </c>
      <c r="F180" s="13" t="str">
        <f>IF($A180="","",('Settings'!$B$3+SUMIFS('Weekly forecast'!$E$2:$E$201,'Weekly forecast'!$A$2:$A$201,("&lt;="&amp;A180))))</f>
        <v/>
      </c>
    </row>
    <row r="181" spans="1:6" x14ac:dyDescent="0.25">
      <c r="A181" s="11"/>
      <c r="B181" s="12"/>
      <c r="C181" s="12"/>
      <c r="E181" s="13" t="str">
        <f>IF($A181="","",(B181-C181))</f>
        <v/>
      </c>
      <c r="F181" s="13" t="str">
        <f>IF($A181="","",('Settings'!$B$3+SUMIFS('Weekly forecast'!$E$2:$E$201,'Weekly forecast'!$A$2:$A$201,("&lt;="&amp;A181))))</f>
        <v/>
      </c>
    </row>
    <row r="182" spans="1:6" x14ac:dyDescent="0.25">
      <c r="A182" s="11"/>
      <c r="B182" s="12"/>
      <c r="C182" s="12"/>
      <c r="E182" s="13" t="str">
        <f>IF($A182="","",(B182-C182))</f>
        <v/>
      </c>
      <c r="F182" s="13" t="str">
        <f>IF($A182="","",('Settings'!$B$3+SUMIFS('Weekly forecast'!$E$2:$E$201,'Weekly forecast'!$A$2:$A$201,("&lt;="&amp;A182))))</f>
        <v/>
      </c>
    </row>
    <row r="183" spans="1:6" x14ac:dyDescent="0.25">
      <c r="A183" s="11"/>
      <c r="B183" s="12"/>
      <c r="C183" s="12"/>
      <c r="E183" s="13" t="str">
        <f>IF($A183="","",(B183-C183))</f>
        <v/>
      </c>
      <c r="F183" s="13" t="str">
        <f>IF($A183="","",('Settings'!$B$3+SUMIFS('Weekly forecast'!$E$2:$E$201,'Weekly forecast'!$A$2:$A$201,("&lt;="&amp;A183))))</f>
        <v/>
      </c>
    </row>
    <row r="184" spans="1:6" x14ac:dyDescent="0.25">
      <c r="A184" s="11"/>
      <c r="B184" s="12"/>
      <c r="C184" s="12"/>
      <c r="E184" s="13" t="str">
        <f>IF($A184="","",(B184-C184))</f>
        <v/>
      </c>
      <c r="F184" s="13" t="str">
        <f>IF($A184="","",('Settings'!$B$3+SUMIFS('Weekly forecast'!$E$2:$E$201,'Weekly forecast'!$A$2:$A$201,("&lt;="&amp;A184))))</f>
        <v/>
      </c>
    </row>
    <row r="185" spans="1:6" x14ac:dyDescent="0.25">
      <c r="A185" s="11"/>
      <c r="B185" s="12"/>
      <c r="C185" s="12"/>
      <c r="E185" s="13" t="str">
        <f>IF($A185="","",(B185-C185))</f>
        <v/>
      </c>
      <c r="F185" s="13" t="str">
        <f>IF($A185="","",('Settings'!$B$3+SUMIFS('Weekly forecast'!$E$2:$E$201,'Weekly forecast'!$A$2:$A$201,("&lt;="&amp;A185))))</f>
        <v/>
      </c>
    </row>
    <row r="186" spans="1:6" x14ac:dyDescent="0.25">
      <c r="A186" s="11"/>
      <c r="B186" s="12"/>
      <c r="C186" s="12"/>
      <c r="E186" s="13" t="str">
        <f>IF($A186="","",(B186-C186))</f>
        <v/>
      </c>
      <c r="F186" s="13" t="str">
        <f>IF($A186="","",('Settings'!$B$3+SUMIFS('Weekly forecast'!$E$2:$E$201,'Weekly forecast'!$A$2:$A$201,("&lt;="&amp;A186))))</f>
        <v/>
      </c>
    </row>
    <row r="187" spans="1:6" x14ac:dyDescent="0.25">
      <c r="A187" s="11"/>
      <c r="B187" s="12"/>
      <c r="C187" s="12"/>
      <c r="E187" s="13" t="str">
        <f>IF($A187="","",(B187-C187))</f>
        <v/>
      </c>
      <c r="F187" s="13" t="str">
        <f>IF($A187="","",('Settings'!$B$3+SUMIFS('Weekly forecast'!$E$2:$E$201,'Weekly forecast'!$A$2:$A$201,("&lt;="&amp;A187))))</f>
        <v/>
      </c>
    </row>
    <row r="188" spans="1:6" x14ac:dyDescent="0.25">
      <c r="A188" s="11"/>
      <c r="B188" s="12"/>
      <c r="C188" s="12"/>
      <c r="E188" s="13" t="str">
        <f>IF($A188="","",(B188-C188))</f>
        <v/>
      </c>
      <c r="F188" s="13" t="str">
        <f>IF($A188="","",('Settings'!$B$3+SUMIFS('Weekly forecast'!$E$2:$E$201,'Weekly forecast'!$A$2:$A$201,("&lt;="&amp;A188))))</f>
        <v/>
      </c>
    </row>
    <row r="189" spans="1:6" x14ac:dyDescent="0.25">
      <c r="A189" s="11"/>
      <c r="B189" s="12"/>
      <c r="C189" s="12"/>
      <c r="E189" s="13" t="str">
        <f>IF($A189="","",(B189-C189))</f>
        <v/>
      </c>
      <c r="F189" s="13" t="str">
        <f>IF($A189="","",('Settings'!$B$3+SUMIFS('Weekly forecast'!$E$2:$E$201,'Weekly forecast'!$A$2:$A$201,("&lt;="&amp;A189))))</f>
        <v/>
      </c>
    </row>
    <row r="190" spans="1:6" x14ac:dyDescent="0.25">
      <c r="A190" s="11"/>
      <c r="B190" s="12"/>
      <c r="C190" s="12"/>
      <c r="E190" s="13" t="str">
        <f>IF($A190="","",(B190-C190))</f>
        <v/>
      </c>
      <c r="F190" s="13" t="str">
        <f>IF($A190="","",('Settings'!$B$3+SUMIFS('Weekly forecast'!$E$2:$E$201,'Weekly forecast'!$A$2:$A$201,("&lt;="&amp;A190))))</f>
        <v/>
      </c>
    </row>
    <row r="191" spans="1:6" x14ac:dyDescent="0.25">
      <c r="A191" s="11"/>
      <c r="B191" s="12"/>
      <c r="C191" s="12"/>
      <c r="E191" s="13" t="str">
        <f>IF($A191="","",(B191-C191))</f>
        <v/>
      </c>
      <c r="F191" s="13" t="str">
        <f>IF($A191="","",('Settings'!$B$3+SUMIFS('Weekly forecast'!$E$2:$E$201,'Weekly forecast'!$A$2:$A$201,("&lt;="&amp;A191))))</f>
        <v/>
      </c>
    </row>
    <row r="192" spans="1:6" x14ac:dyDescent="0.25">
      <c r="A192" s="11"/>
      <c r="B192" s="12"/>
      <c r="C192" s="12"/>
      <c r="E192" s="13" t="str">
        <f>IF($A192="","",(B192-C192))</f>
        <v/>
      </c>
      <c r="F192" s="13" t="str">
        <f>IF($A192="","",('Settings'!$B$3+SUMIFS('Weekly forecast'!$E$2:$E$201,'Weekly forecast'!$A$2:$A$201,("&lt;="&amp;A192))))</f>
        <v/>
      </c>
    </row>
    <row r="193" spans="1:6" x14ac:dyDescent="0.25">
      <c r="A193" s="11"/>
      <c r="B193" s="12"/>
      <c r="C193" s="12"/>
      <c r="E193" s="13" t="str">
        <f>IF($A193="","",(B193-C193))</f>
        <v/>
      </c>
      <c r="F193" s="13" t="str">
        <f>IF($A193="","",('Settings'!$B$3+SUMIFS('Weekly forecast'!$E$2:$E$201,'Weekly forecast'!$A$2:$A$201,("&lt;="&amp;A193))))</f>
        <v/>
      </c>
    </row>
    <row r="194" spans="1:6" x14ac:dyDescent="0.25">
      <c r="A194" s="11"/>
      <c r="B194" s="12"/>
      <c r="C194" s="12"/>
      <c r="E194" s="13" t="str">
        <f>IF($A194="","",(B194-C194))</f>
        <v/>
      </c>
      <c r="F194" s="13" t="str">
        <f>IF($A194="","",('Settings'!$B$3+SUMIFS('Weekly forecast'!$E$2:$E$201,'Weekly forecast'!$A$2:$A$201,("&lt;="&amp;A194))))</f>
        <v/>
      </c>
    </row>
    <row r="195" spans="1:6" x14ac:dyDescent="0.25">
      <c r="A195" s="11"/>
      <c r="B195" s="12"/>
      <c r="C195" s="12"/>
      <c r="E195" s="13" t="str">
        <f>IF($A195="","",(B195-C195))</f>
        <v/>
      </c>
      <c r="F195" s="13" t="str">
        <f>IF($A195="","",('Settings'!$B$3+SUMIFS('Weekly forecast'!$E$2:$E$201,'Weekly forecast'!$A$2:$A$201,("&lt;="&amp;A195))))</f>
        <v/>
      </c>
    </row>
    <row r="196" spans="1:6" x14ac:dyDescent="0.25">
      <c r="A196" s="11"/>
      <c r="B196" s="12"/>
      <c r="C196" s="12"/>
      <c r="E196" s="13" t="str">
        <f>IF($A196="","",(B196-C196))</f>
        <v/>
      </c>
      <c r="F196" s="13" t="str">
        <f>IF($A196="","",('Settings'!$B$3+SUMIFS('Weekly forecast'!$E$2:$E$201,'Weekly forecast'!$A$2:$A$201,("&lt;="&amp;A196))))</f>
        <v/>
      </c>
    </row>
    <row r="197" spans="1:6" x14ac:dyDescent="0.25">
      <c r="A197" s="11"/>
      <c r="B197" s="12"/>
      <c r="C197" s="12"/>
      <c r="E197" s="13" t="str">
        <f>IF($A197="","",(B197-C197))</f>
        <v/>
      </c>
      <c r="F197" s="13" t="str">
        <f>IF($A197="","",('Settings'!$B$3+SUMIFS('Weekly forecast'!$E$2:$E$201,'Weekly forecast'!$A$2:$A$201,("&lt;="&amp;A197))))</f>
        <v/>
      </c>
    </row>
    <row r="198" spans="1:6" x14ac:dyDescent="0.25">
      <c r="A198" s="11"/>
      <c r="B198" s="12"/>
      <c r="C198" s="12"/>
      <c r="E198" s="13" t="str">
        <f>IF($A198="","",(B198-C198))</f>
        <v/>
      </c>
      <c r="F198" s="13" t="str">
        <f>IF($A198="","",('Settings'!$B$3+SUMIFS('Weekly forecast'!$E$2:$E$201,'Weekly forecast'!$A$2:$A$201,("&lt;="&amp;A198))))</f>
        <v/>
      </c>
    </row>
    <row r="199" spans="1:6" x14ac:dyDescent="0.25">
      <c r="A199" s="11"/>
      <c r="B199" s="12"/>
      <c r="C199" s="12"/>
      <c r="E199" s="13" t="str">
        <f>IF($A199="","",(B199-C199))</f>
        <v/>
      </c>
      <c r="F199" s="13" t="str">
        <f>IF($A199="","",('Settings'!$B$3+SUMIFS('Weekly forecast'!$E$2:$E$201,'Weekly forecast'!$A$2:$A$201,("&lt;="&amp;A199))))</f>
        <v/>
      </c>
    </row>
    <row r="200" spans="1:6" x14ac:dyDescent="0.25">
      <c r="A200" s="11"/>
      <c r="B200" s="12"/>
      <c r="C200" s="12"/>
      <c r="E200" s="13" t="str">
        <f>IF($A200="","",(B200-C200))</f>
        <v/>
      </c>
      <c r="F200" s="13" t="str">
        <f>IF($A200="","",('Settings'!$B$3+SUMIFS('Weekly forecast'!$E$2:$E$201,'Weekly forecast'!$A$2:$A$201,("&lt;="&amp;A200))))</f>
        <v/>
      </c>
    </row>
    <row r="201" spans="1:6" x14ac:dyDescent="0.25">
      <c r="A201" s="11"/>
      <c r="B201" s="12"/>
      <c r="C201" s="12"/>
      <c r="E201" s="13" t="str">
        <f>IF($A201="","",(B201-C201))</f>
        <v/>
      </c>
      <c r="F201" s="13" t="str">
        <f>IF($A201="","",('Settings'!$B$3+SUMIFS('Weekly forecast'!$E$2:$E$201,'Weekly forecast'!$A$2:$A$201,("&lt;="&amp;A201))))</f>
        <v/>
      </c>
    </row>
  </sheetData>
  <autoFilter ref="A1:F1"/>
  <conditionalFormatting sqref="F2:F201">
    <cfRule type="expression" dxfId="0" priority="1">
      <formula>AND(F2&lt;&gt;"",F2&lt;0)</formula>
    </cfRule>
  </conditionalFormatting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25</v>
      </c>
      <c r="B1" s="14" t="s">
        <v>26</v>
      </c>
      <c r="C1" s="14" t="s">
        <v>27</v>
      </c>
    </row>
    <row r="2" spans="1:3" x14ac:dyDescent="0.25">
      <c r="A2" s="15" t="s">
        <v>28</v>
      </c>
      <c r="B2" s="16"/>
      <c r="C2" s="16"/>
    </row>
    <row r="3" spans="1:3" x14ac:dyDescent="0.25">
      <c r="A3" t="s">
        <v>29</v>
      </c>
      <c r="B3" s="17">
        <v>18500</v>
      </c>
      <c r="C3" s="18" t="s">
        <v>30</v>
      </c>
    </row>
    <row r="4" spans="1:3" x14ac:dyDescent="0.25">
      <c r="A4" t="s">
        <v>31</v>
      </c>
      <c r="B4" s="17">
        <v>18000</v>
      </c>
      <c r="C4" s="18" t="s">
        <v>32</v>
      </c>
    </row>
    <row r="5" spans="1:3" x14ac:dyDescent="0.25">
      <c r="A5" s="15" t="s">
        <v>33</v>
      </c>
      <c r="B5" s="16"/>
      <c r="C5" s="16"/>
    </row>
    <row r="6" spans="1:2" x14ac:dyDescent="0.25">
      <c r="A6" t="s">
        <v>34</v>
      </c>
      <c r="B6" s="19">
        <f>SUM('Weekly forecast'!$B$2:$B$201)</f>
        <v>91900</v>
      </c>
    </row>
    <row r="7" spans="1:2" x14ac:dyDescent="0.25">
      <c r="A7" t="s">
        <v>35</v>
      </c>
      <c r="B7" s="19">
        <f>SUM('Weekly forecast'!$C$2:$C$201)</f>
        <v>85800</v>
      </c>
    </row>
    <row r="8" spans="1:2" x14ac:dyDescent="0.25">
      <c r="A8" t="s">
        <v>36</v>
      </c>
      <c r="B8" s="19">
        <f>(('Settings'!$B$3+'Settings'!$B$6)-'Settings'!$B$7)</f>
        <v>24600</v>
      </c>
    </row>
    <row r="9" spans="1:2" x14ac:dyDescent="0.25">
      <c r="A9" t="s">
        <v>37</v>
      </c>
      <c r="B9" s="19">
        <f>MIN('Weekly forecast'!$F$2:$F$201)</f>
        <v>16950</v>
      </c>
    </row>
    <row r="10" spans="1:3" x14ac:dyDescent="0.25">
      <c r="A10" t="s">
        <v>38</v>
      </c>
      <c r="B10" s="20">
        <f>COUNTIF('Weekly forecast'!$F$2:$F$201,("&lt;"&amp;'Settings'!$B$4))</f>
        <v>1</v>
      </c>
      <c r="C10" s="18" t="s">
        <v>39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Weekly forecast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