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Materials" state="visible" r:id="rId5"/>
    <sheet sheetId="3" name="Calculator" state="visible" r:id="rId6"/>
  </sheets>
  <calcPr calcId="171027" fullCalcOnLoad="1"/>
</workbook>
</file>

<file path=xl/sharedStrings.xml><?xml version="1.0" encoding="utf-8"?>
<sst xmlns="http://schemas.openxmlformats.org/spreadsheetml/2006/main" count="62" uniqueCount="53">
  <si>
    <t>Cabinet Materials Takeoff</t>
  </si>
  <si>
    <t>A free materials takeoff for cabinet makers: calculate sheet goods, hardware, and edge band with a waste factor in Sheets or Excel.</t>
  </si>
  <si>
    <t>Quick start</t>
  </si>
  <si>
    <t>Open the Materials tab and replace the sample rows with your own — one row per entry. Formulas fill in automatically for new rows.</t>
  </si>
  <si>
    <t>Start from your box list; the calculator gives a sheet estimate, but your cut list is the real number.</t>
  </si>
  <si>
    <t>Waste covers cutting yield and defects; hardware usually needs none.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</si>
  <si>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</si>
  <si>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</si>
  <si>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</si>
  <si>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</si>
  <si>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</si>
  <si>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</si>
  <si>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</si>
  <si>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Material</t>
  </si>
  <si>
    <t>Category</t>
  </si>
  <si>
    <t>Qty needed</t>
  </si>
  <si>
    <t>Unit</t>
  </si>
  <si>
    <t>Waste %</t>
  </si>
  <si>
    <t>Unit cost</t>
  </si>
  <si>
    <t>Order qty</t>
  </si>
  <si>
    <t>Line cost</t>
  </si>
  <si>
    <t>3/4 prefinished maple ply 4 x 8</t>
  </si>
  <si>
    <t>Sheet goods</t>
  </si>
  <si>
    <t>sheet</t>
  </si>
  <si>
    <t>1/4 prefinished ply (backs)</t>
  </si>
  <si>
    <t>Maple edge band 13/16</t>
  </si>
  <si>
    <t>Edge band</t>
  </si>
  <si>
    <t>ft</t>
  </si>
  <si>
    <t>Soft-close hinges</t>
  </si>
  <si>
    <t>Hardware</t>
  </si>
  <si>
    <t>each</t>
  </si>
  <si>
    <t>Full-extension drawer slides</t>
  </si>
  <si>
    <t>pair</t>
  </si>
  <si>
    <t>Shelf pins</t>
  </si>
  <si>
    <t>Pre-cat lacquer</t>
  </si>
  <si>
    <t>Finish</t>
  </si>
  <si>
    <t>gallon</t>
  </si>
  <si>
    <t>Item</t>
  </si>
  <si>
    <t>Value</t>
  </si>
  <si>
    <t>Notes</t>
  </si>
  <si>
    <t>Dimensions</t>
  </si>
  <si>
    <t>Base cabinet boxes</t>
  </si>
  <si>
    <t>Upper cabinet boxes</t>
  </si>
  <si>
    <t>Tall cabinet boxes</t>
  </si>
  <si>
    <t>Estimates</t>
  </si>
  <si>
    <t>Sheets for boxes (est.)</t>
  </si>
  <si>
    <t>Rule of thumb: base 0.75, upper 0.5, tall 1.5 sheets each. Check against your cut list.</t>
  </si>
  <si>
    <t>Hinges (2 per door)</t>
  </si>
  <si>
    <t>Totals</t>
  </si>
  <si>
    <t>Sales tax</t>
  </si>
  <si>
    <t>Materials</t>
  </si>
  <si>
    <t>Materials with tax</t>
  </si>
  <si>
    <t>By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</si>
</sst>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  <xf numFmtId="164" fontId="0" fillId="2" borderId="1" xfId="0" applyNumberForma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3" customWidth="1"/>
    <col min="4" max="4" width="24" customWidth="1"/>
    <col min="5" max="5" width="11" customWidth="1"/>
    <col min="6" max="6" width="14" customWidth="1"/>
    <col min="7" max="7" width="12" customWidth="1"/>
    <col min="8" max="8" width="14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t="s">
        <v>22</v>
      </c>
      <c r="C2" s="11">
        <v>14</v>
      </c>
      <c r="D2" t="s">
        <v>23</v>
      </c>
      <c r="E2" s="12">
        <v>0.1</v>
      </c>
      <c r="F2" s="13">
        <v>98</v>
      </c>
      <c r="G2" s="14">
        <f>IF($A2="","",ROUNDUP((C2*(1+E2)),0))</f>
        <v>16</v>
      </c>
      <c r="H2" s="15">
        <f>IF($A2="","",(G2*F2))</f>
        <v>1568</v>
      </c>
    </row>
    <row r="3" spans="1:8" x14ac:dyDescent="0.25">
      <c r="A3" t="s">
        <v>24</v>
      </c>
      <c r="B3" t="s">
        <v>22</v>
      </c>
      <c r="C3" s="11">
        <v>4</v>
      </c>
      <c r="D3" t="s">
        <v>23</v>
      </c>
      <c r="E3" s="12">
        <v>0.1</v>
      </c>
      <c r="F3" s="13">
        <v>46</v>
      </c>
      <c r="G3" s="14">
        <f>IF($A3="","",ROUNDUP((C3*(1+E3)),0))</f>
        <v>5</v>
      </c>
      <c r="H3" s="15">
        <f>IF($A3="","",(G3*F3))</f>
        <v>230</v>
      </c>
    </row>
    <row r="4" spans="1:8" x14ac:dyDescent="0.25">
      <c r="A4" t="s">
        <v>25</v>
      </c>
      <c r="B4" t="s">
        <v>26</v>
      </c>
      <c r="C4" s="11">
        <v>600</v>
      </c>
      <c r="D4" t="s">
        <v>27</v>
      </c>
      <c r="E4" s="12">
        <v>0.1</v>
      </c>
      <c r="F4" s="13">
        <v>0.12</v>
      </c>
      <c r="G4" s="14">
        <f>IF($A4="","",ROUNDUP((C4*(1+E4)),0))</f>
        <v>660</v>
      </c>
      <c r="H4" s="15">
        <f>IF($A4="","",(G4*F4))</f>
        <v>79.2</v>
      </c>
    </row>
    <row r="5" spans="1:8" x14ac:dyDescent="0.25">
      <c r="A5" t="s">
        <v>28</v>
      </c>
      <c r="B5" t="s">
        <v>29</v>
      </c>
      <c r="C5" s="11">
        <v>68</v>
      </c>
      <c r="D5" t="s">
        <v>30</v>
      </c>
      <c r="E5" s="12">
        <v>0</v>
      </c>
      <c r="F5" s="13">
        <v>4.2</v>
      </c>
      <c r="G5" s="14">
        <f>IF($A5="","",ROUNDUP((C5*(1+E5)),0))</f>
        <v>68</v>
      </c>
      <c r="H5" s="15">
        <f>IF($A5="","",(G5*F5))</f>
        <v>285.6</v>
      </c>
    </row>
    <row r="6" spans="1:8" x14ac:dyDescent="0.25">
      <c r="A6" t="s">
        <v>31</v>
      </c>
      <c r="B6" t="s">
        <v>29</v>
      </c>
      <c r="C6" s="11">
        <v>12</v>
      </c>
      <c r="D6" t="s">
        <v>32</v>
      </c>
      <c r="E6" s="12">
        <v>0</v>
      </c>
      <c r="F6" s="13">
        <v>22</v>
      </c>
      <c r="G6" s="14">
        <f>IF($A6="","",ROUNDUP((C6*(1+E6)),0))</f>
        <v>12</v>
      </c>
      <c r="H6" s="15">
        <f>IF($A6="","",(G6*F6))</f>
        <v>264</v>
      </c>
    </row>
    <row r="7" spans="1:8" x14ac:dyDescent="0.25">
      <c r="A7" t="s">
        <v>33</v>
      </c>
      <c r="B7" t="s">
        <v>29</v>
      </c>
      <c r="C7" s="11">
        <v>80</v>
      </c>
      <c r="D7" t="s">
        <v>30</v>
      </c>
      <c r="E7" s="12">
        <v>0.05</v>
      </c>
      <c r="F7" s="13">
        <v>0.08</v>
      </c>
      <c r="G7" s="14">
        <f>IF($A7="","",ROUNDUP((C7*(1+E7)),0))</f>
        <v>84</v>
      </c>
      <c r="H7" s="15">
        <f>IF($A7="","",(G7*F7))</f>
        <v>6.72</v>
      </c>
    </row>
    <row r="8" spans="1:8" x14ac:dyDescent="0.25">
      <c r="A8" t="s">
        <v>34</v>
      </c>
      <c r="B8" t="s">
        <v>35</v>
      </c>
      <c r="C8" s="11">
        <v>2</v>
      </c>
      <c r="D8" t="s">
        <v>36</v>
      </c>
      <c r="E8" s="12">
        <v>0</v>
      </c>
      <c r="F8" s="13">
        <v>95</v>
      </c>
      <c r="G8" s="14">
        <f>IF($A8="","",ROUNDUP((C8*(1+E8)),0))</f>
        <v>2</v>
      </c>
      <c r="H8" s="15">
        <f>IF($A8="","",(G8*F8))</f>
        <v>190</v>
      </c>
    </row>
    <row r="9" spans="1:8" x14ac:dyDescent="0.25">
      <c r="C9" s="11"/>
      <c r="E9" s="12"/>
      <c r="F9" s="13"/>
      <c r="G9" s="14" t="str">
        <f>IF($A9="","",ROUNDUP((C9*(1+E9)),0))</f>
        <v/>
      </c>
      <c r="H9" s="15" t="str">
        <f>IF($A9="","",(G9*F9))</f>
        <v/>
      </c>
    </row>
    <row r="10" spans="1:8" x14ac:dyDescent="0.25">
      <c r="C10" s="11"/>
      <c r="E10" s="12"/>
      <c r="F10" s="13"/>
      <c r="G10" s="14" t="str">
        <f>IF($A10="","",ROUNDUP((C10*(1+E10)),0))</f>
        <v/>
      </c>
      <c r="H10" s="15" t="str">
        <f>IF($A10="","",(G10*F10))</f>
        <v/>
      </c>
    </row>
    <row r="11" spans="1:8" x14ac:dyDescent="0.25">
      <c r="C11" s="11"/>
      <c r="E11" s="12"/>
      <c r="F11" s="13"/>
      <c r="G11" s="14" t="str">
        <f>IF($A11="","",ROUNDUP((C11*(1+E11)),0))</f>
        <v/>
      </c>
      <c r="H11" s="15" t="str">
        <f>IF($A11="","",(G11*F11))</f>
        <v/>
      </c>
    </row>
    <row r="12" spans="1:8" x14ac:dyDescent="0.25">
      <c r="C12" s="11"/>
      <c r="E12" s="12"/>
      <c r="F12" s="13"/>
      <c r="G12" s="14" t="str">
        <f>IF($A12="","",ROUNDUP((C12*(1+E12)),0))</f>
        <v/>
      </c>
      <c r="H12" s="15" t="str">
        <f>IF($A12="","",(G12*F12))</f>
        <v/>
      </c>
    </row>
    <row r="13" spans="1:8" x14ac:dyDescent="0.25">
      <c r="C13" s="11"/>
      <c r="E13" s="12"/>
      <c r="F13" s="13"/>
      <c r="G13" s="14" t="str">
        <f>IF($A13="","",ROUNDUP((C13*(1+E13)),0))</f>
        <v/>
      </c>
      <c r="H13" s="15" t="str">
        <f>IF($A13="","",(G13*F13))</f>
        <v/>
      </c>
    </row>
    <row r="14" spans="1:8" x14ac:dyDescent="0.25">
      <c r="C14" s="11"/>
      <c r="E14" s="12"/>
      <c r="F14" s="13"/>
      <c r="G14" s="14" t="str">
        <f>IF($A14="","",ROUNDUP((C14*(1+E14)),0))</f>
        <v/>
      </c>
      <c r="H14" s="15" t="str">
        <f>IF($A14="","",(G14*F14))</f>
        <v/>
      </c>
    </row>
    <row r="15" spans="1:8" x14ac:dyDescent="0.25">
      <c r="C15" s="11"/>
      <c r="E15" s="12"/>
      <c r="F15" s="13"/>
      <c r="G15" s="14" t="str">
        <f>IF($A15="","",ROUNDUP((C15*(1+E15)),0))</f>
        <v/>
      </c>
      <c r="H15" s="15" t="str">
        <f>IF($A15="","",(G15*F15))</f>
        <v/>
      </c>
    </row>
    <row r="16" spans="1:8" x14ac:dyDescent="0.25">
      <c r="C16" s="11"/>
      <c r="E16" s="12"/>
      <c r="F16" s="13"/>
      <c r="G16" s="14" t="str">
        <f>IF($A16="","",ROUNDUP((C16*(1+E16)),0))</f>
        <v/>
      </c>
      <c r="H16" s="15" t="str">
        <f>IF($A16="","",(G16*F16))</f>
        <v/>
      </c>
    </row>
    <row r="17" spans="1:8" x14ac:dyDescent="0.25">
      <c r="C17" s="11"/>
      <c r="E17" s="12"/>
      <c r="F17" s="13"/>
      <c r="G17" s="14" t="str">
        <f>IF($A17="","",ROUNDUP((C17*(1+E17)),0))</f>
        <v/>
      </c>
      <c r="H17" s="15" t="str">
        <f>IF($A17="","",(G17*F17))</f>
        <v/>
      </c>
    </row>
    <row r="18" spans="1:8" x14ac:dyDescent="0.25">
      <c r="C18" s="11"/>
      <c r="E18" s="12"/>
      <c r="F18" s="13"/>
      <c r="G18" s="14" t="str">
        <f>IF($A18="","",ROUNDUP((C18*(1+E18)),0))</f>
        <v/>
      </c>
      <c r="H18" s="15" t="str">
        <f>IF($A18="","",(G18*F18))</f>
        <v/>
      </c>
    </row>
    <row r="19" spans="1:8" x14ac:dyDescent="0.25">
      <c r="C19" s="11"/>
      <c r="E19" s="12"/>
      <c r="F19" s="13"/>
      <c r="G19" s="14" t="str">
        <f>IF($A19="","",ROUNDUP((C19*(1+E19)),0))</f>
        <v/>
      </c>
      <c r="H19" s="15" t="str">
        <f>IF($A19="","",(G19*F19))</f>
        <v/>
      </c>
    </row>
    <row r="20" spans="1:8" x14ac:dyDescent="0.25">
      <c r="C20" s="11"/>
      <c r="E20" s="12"/>
      <c r="F20" s="13"/>
      <c r="G20" s="14" t="str">
        <f>IF($A20="","",ROUNDUP((C20*(1+E20)),0))</f>
        <v/>
      </c>
      <c r="H20" s="15" t="str">
        <f>IF($A20="","",(G20*F20))</f>
        <v/>
      </c>
    </row>
    <row r="21" spans="1:8" x14ac:dyDescent="0.25">
      <c r="C21" s="11"/>
      <c r="E21" s="12"/>
      <c r="F21" s="13"/>
      <c r="G21" s="14" t="str">
        <f>IF($A21="","",ROUNDUP((C21*(1+E21)),0))</f>
        <v/>
      </c>
      <c r="H21" s="15" t="str">
        <f>IF($A21="","",(G21*F21))</f>
        <v/>
      </c>
    </row>
    <row r="22" spans="1:8" x14ac:dyDescent="0.25">
      <c r="C22" s="11"/>
      <c r="E22" s="12"/>
      <c r="F22" s="13"/>
      <c r="G22" s="14" t="str">
        <f>IF($A22="","",ROUNDUP((C22*(1+E22)),0))</f>
        <v/>
      </c>
      <c r="H22" s="15" t="str">
        <f>IF($A22="","",(G22*F22))</f>
        <v/>
      </c>
    </row>
    <row r="23" spans="1:8" x14ac:dyDescent="0.25">
      <c r="C23" s="11"/>
      <c r="E23" s="12"/>
      <c r="F23" s="13"/>
      <c r="G23" s="14" t="str">
        <f>IF($A23="","",ROUNDUP((C23*(1+E23)),0))</f>
        <v/>
      </c>
      <c r="H23" s="15" t="str">
        <f>IF($A23="","",(G23*F23))</f>
        <v/>
      </c>
    </row>
    <row r="24" spans="1:8" x14ac:dyDescent="0.25">
      <c r="C24" s="11"/>
      <c r="E24" s="12"/>
      <c r="F24" s="13"/>
      <c r="G24" s="14" t="str">
        <f>IF($A24="","",ROUNDUP((C24*(1+E24)),0))</f>
        <v/>
      </c>
      <c r="H24" s="15" t="str">
        <f>IF($A24="","",(G24*F24))</f>
        <v/>
      </c>
    </row>
    <row r="25" spans="1:8" x14ac:dyDescent="0.25">
      <c r="C25" s="11"/>
      <c r="E25" s="12"/>
      <c r="F25" s="13"/>
      <c r="G25" s="14" t="str">
        <f>IF($A25="","",ROUNDUP((C25*(1+E25)),0))</f>
        <v/>
      </c>
      <c r="H25" s="15" t="str">
        <f>IF($A25="","",(G25*F25))</f>
        <v/>
      </c>
    </row>
    <row r="26" spans="1:8" x14ac:dyDescent="0.25">
      <c r="C26" s="11"/>
      <c r="E26" s="12"/>
      <c r="F26" s="13"/>
      <c r="G26" s="14" t="str">
        <f>IF($A26="","",ROUNDUP((C26*(1+E26)),0))</f>
        <v/>
      </c>
      <c r="H26" s="15" t="str">
        <f>IF($A26="","",(G26*F26))</f>
        <v/>
      </c>
    </row>
    <row r="27" spans="1:8" x14ac:dyDescent="0.25">
      <c r="C27" s="11"/>
      <c r="E27" s="12"/>
      <c r="F27" s="13"/>
      <c r="G27" s="14" t="str">
        <f>IF($A27="","",ROUNDUP((C27*(1+E27)),0))</f>
        <v/>
      </c>
      <c r="H27" s="15" t="str">
        <f>IF($A27="","",(G27*F27))</f>
        <v/>
      </c>
    </row>
    <row r="28" spans="1:8" x14ac:dyDescent="0.25">
      <c r="C28" s="11"/>
      <c r="E28" s="12"/>
      <c r="F28" s="13"/>
      <c r="G28" s="14" t="str">
        <f>IF($A28="","",ROUNDUP((C28*(1+E28)),0))</f>
        <v/>
      </c>
      <c r="H28" s="15" t="str">
        <f>IF($A28="","",(G28*F28))</f>
        <v/>
      </c>
    </row>
    <row r="29" spans="1:8" x14ac:dyDescent="0.25">
      <c r="C29" s="11"/>
      <c r="E29" s="12"/>
      <c r="F29" s="13"/>
      <c r="G29" s="14" t="str">
        <f>IF($A29="","",ROUNDUP((C29*(1+E29)),0))</f>
        <v/>
      </c>
      <c r="H29" s="15" t="str">
        <f>IF($A29="","",(G29*F29))</f>
        <v/>
      </c>
    </row>
    <row r="30" spans="1:8" x14ac:dyDescent="0.25">
      <c r="C30" s="11"/>
      <c r="E30" s="12"/>
      <c r="F30" s="13"/>
      <c r="G30" s="14" t="str">
        <f>IF($A30="","",ROUNDUP((C30*(1+E30)),0))</f>
        <v/>
      </c>
      <c r="H30" s="15" t="str">
        <f>IF($A30="","",(G30*F30))</f>
        <v/>
      </c>
    </row>
    <row r="31" spans="1:8" x14ac:dyDescent="0.25">
      <c r="C31" s="11"/>
      <c r="E31" s="12"/>
      <c r="F31" s="13"/>
      <c r="G31" s="14" t="str">
        <f>IF($A31="","",ROUNDUP((C31*(1+E31)),0))</f>
        <v/>
      </c>
      <c r="H31" s="15" t="str">
        <f>IF($A31="","",(G31*F31))</f>
        <v/>
      </c>
    </row>
    <row r="32" spans="1:8" x14ac:dyDescent="0.25">
      <c r="C32" s="11"/>
      <c r="E32" s="12"/>
      <c r="F32" s="13"/>
      <c r="G32" s="14" t="str">
        <f>IF($A32="","",ROUNDUP((C32*(1+E32)),0))</f>
        <v/>
      </c>
      <c r="H32" s="15" t="str">
        <f>IF($A32="","",(G32*F32))</f>
        <v/>
      </c>
    </row>
    <row r="33" spans="1:8" x14ac:dyDescent="0.25">
      <c r="C33" s="11"/>
      <c r="E33" s="12"/>
      <c r="F33" s="13"/>
      <c r="G33" s="14" t="str">
        <f>IF($A33="","",ROUNDUP((C33*(1+E33)),0))</f>
        <v/>
      </c>
      <c r="H33" s="15" t="str">
        <f>IF($A33="","",(G33*F33))</f>
        <v/>
      </c>
    </row>
    <row r="34" spans="1:8" x14ac:dyDescent="0.25">
      <c r="C34" s="11"/>
      <c r="E34" s="12"/>
      <c r="F34" s="13"/>
      <c r="G34" s="14" t="str">
        <f>IF($A34="","",ROUNDUP((C34*(1+E34)),0))</f>
        <v/>
      </c>
      <c r="H34" s="15" t="str">
        <f>IF($A34="","",(G34*F34))</f>
        <v/>
      </c>
    </row>
    <row r="35" spans="1:8" x14ac:dyDescent="0.25">
      <c r="C35" s="11"/>
      <c r="E35" s="12"/>
      <c r="F35" s="13"/>
      <c r="G35" s="14" t="str">
        <f>IF($A35="","",ROUNDUP((C35*(1+E35)),0))</f>
        <v/>
      </c>
      <c r="H35" s="15" t="str">
        <f>IF($A35="","",(G35*F35))</f>
        <v/>
      </c>
    </row>
    <row r="36" spans="1:8" x14ac:dyDescent="0.25">
      <c r="C36" s="11"/>
      <c r="E36" s="12"/>
      <c r="F36" s="13"/>
      <c r="G36" s="14" t="str">
        <f>IF($A36="","",ROUNDUP((C36*(1+E36)),0))</f>
        <v/>
      </c>
      <c r="H36" s="15" t="str">
        <f>IF($A36="","",(G36*F36))</f>
        <v/>
      </c>
    </row>
    <row r="37" spans="1:8" x14ac:dyDescent="0.25">
      <c r="C37" s="11"/>
      <c r="E37" s="12"/>
      <c r="F37" s="13"/>
      <c r="G37" s="14" t="str">
        <f>IF($A37="","",ROUNDUP((C37*(1+E37)),0))</f>
        <v/>
      </c>
      <c r="H37" s="15" t="str">
        <f>IF($A37="","",(G37*F37))</f>
        <v/>
      </c>
    </row>
    <row r="38" spans="1:8" x14ac:dyDescent="0.25">
      <c r="C38" s="11"/>
      <c r="E38" s="12"/>
      <c r="F38" s="13"/>
      <c r="G38" s="14" t="str">
        <f>IF($A38="","",ROUNDUP((C38*(1+E38)),0))</f>
        <v/>
      </c>
      <c r="H38" s="15" t="str">
        <f>IF($A38="","",(G38*F38))</f>
        <v/>
      </c>
    </row>
    <row r="39" spans="1:8" x14ac:dyDescent="0.25">
      <c r="C39" s="11"/>
      <c r="E39" s="12"/>
      <c r="F39" s="13"/>
      <c r="G39" s="14" t="str">
        <f>IF($A39="","",ROUNDUP((C39*(1+E39)),0))</f>
        <v/>
      </c>
      <c r="H39" s="15" t="str">
        <f>IF($A39="","",(G39*F39))</f>
        <v/>
      </c>
    </row>
    <row r="40" spans="1:8" x14ac:dyDescent="0.25">
      <c r="C40" s="11"/>
      <c r="E40" s="12"/>
      <c r="F40" s="13"/>
      <c r="G40" s="14" t="str">
        <f>IF($A40="","",ROUNDUP((C40*(1+E40)),0))</f>
        <v/>
      </c>
      <c r="H40" s="15" t="str">
        <f>IF($A40="","",(G40*F40))</f>
        <v/>
      </c>
    </row>
    <row r="41" spans="1:8" x14ac:dyDescent="0.25">
      <c r="C41" s="11"/>
      <c r="E41" s="12"/>
      <c r="F41" s="13"/>
      <c r="G41" s="14" t="str">
        <f>IF($A41="","",ROUNDUP((C41*(1+E41)),0))</f>
        <v/>
      </c>
      <c r="H41" s="15" t="str">
        <f>IF($A41="","",(G41*F41))</f>
        <v/>
      </c>
    </row>
    <row r="42" spans="1:8" x14ac:dyDescent="0.25">
      <c r="C42" s="11"/>
      <c r="E42" s="12"/>
      <c r="F42" s="13"/>
      <c r="G42" s="14" t="str">
        <f>IF($A42="","",ROUNDUP((C42*(1+E42)),0))</f>
        <v/>
      </c>
      <c r="H42" s="15" t="str">
        <f>IF($A42="","",(G42*F42))</f>
        <v/>
      </c>
    </row>
    <row r="43" spans="1:8" x14ac:dyDescent="0.25">
      <c r="C43" s="11"/>
      <c r="E43" s="12"/>
      <c r="F43" s="13"/>
      <c r="G43" s="14" t="str">
        <f>IF($A43="","",ROUNDUP((C43*(1+E43)),0))</f>
        <v/>
      </c>
      <c r="H43" s="15" t="str">
        <f>IF($A43="","",(G43*F43))</f>
        <v/>
      </c>
    </row>
    <row r="44" spans="1:8" x14ac:dyDescent="0.25">
      <c r="C44" s="11"/>
      <c r="E44" s="12"/>
      <c r="F44" s="13"/>
      <c r="G44" s="14" t="str">
        <f>IF($A44="","",ROUNDUP((C44*(1+E44)),0))</f>
        <v/>
      </c>
      <c r="H44" s="15" t="str">
        <f>IF($A44="","",(G44*F44))</f>
        <v/>
      </c>
    </row>
    <row r="45" spans="1:8" x14ac:dyDescent="0.25">
      <c r="C45" s="11"/>
      <c r="E45" s="12"/>
      <c r="F45" s="13"/>
      <c r="G45" s="14" t="str">
        <f>IF($A45="","",ROUNDUP((C45*(1+E45)),0))</f>
        <v/>
      </c>
      <c r="H45" s="15" t="str">
        <f>IF($A45="","",(G45*F45))</f>
        <v/>
      </c>
    </row>
    <row r="46" spans="1:8" x14ac:dyDescent="0.25">
      <c r="C46" s="11"/>
      <c r="E46" s="12"/>
      <c r="F46" s="13"/>
      <c r="G46" s="14" t="str">
        <f>IF($A46="","",ROUNDUP((C46*(1+E46)),0))</f>
        <v/>
      </c>
      <c r="H46" s="15" t="str">
        <f>IF($A46="","",(G46*F46))</f>
        <v/>
      </c>
    </row>
    <row r="47" spans="1:8" x14ac:dyDescent="0.25">
      <c r="C47" s="11"/>
      <c r="E47" s="12"/>
      <c r="F47" s="13"/>
      <c r="G47" s="14" t="str">
        <f>IF($A47="","",ROUNDUP((C47*(1+E47)),0))</f>
        <v/>
      </c>
      <c r="H47" s="15" t="str">
        <f>IF($A47="","",(G47*F47))</f>
        <v/>
      </c>
    </row>
    <row r="48" spans="1:8" x14ac:dyDescent="0.25">
      <c r="C48" s="11"/>
      <c r="E48" s="12"/>
      <c r="F48" s="13"/>
      <c r="G48" s="14" t="str">
        <f>IF($A48="","",ROUNDUP((C48*(1+E48)),0))</f>
        <v/>
      </c>
      <c r="H48" s="15" t="str">
        <f>IF($A48="","",(G48*F48))</f>
        <v/>
      </c>
    </row>
    <row r="49" spans="1:8" x14ac:dyDescent="0.25">
      <c r="C49" s="11"/>
      <c r="E49" s="12"/>
      <c r="F49" s="13"/>
      <c r="G49" s="14" t="str">
        <f>IF($A49="","",ROUNDUP((C49*(1+E49)),0))</f>
        <v/>
      </c>
      <c r="H49" s="15" t="str">
        <f>IF($A49="","",(G49*F49))</f>
        <v/>
      </c>
    </row>
    <row r="50" spans="1:8" x14ac:dyDescent="0.25">
      <c r="C50" s="11"/>
      <c r="E50" s="12"/>
      <c r="F50" s="13"/>
      <c r="G50" s="14" t="str">
        <f>IF($A50="","",ROUNDUP((C50*(1+E50)),0))</f>
        <v/>
      </c>
      <c r="H50" s="15" t="str">
        <f>IF($A50="","",(G50*F50))</f>
        <v/>
      </c>
    </row>
    <row r="51" spans="1:8" x14ac:dyDescent="0.25">
      <c r="C51" s="11"/>
      <c r="E51" s="12"/>
      <c r="F51" s="13"/>
      <c r="G51" s="14" t="str">
        <f>IF($A51="","",ROUNDUP((C51*(1+E51)),0))</f>
        <v/>
      </c>
      <c r="H51" s="15" t="str">
        <f>IF($A51="","",(G51*F51))</f>
        <v/>
      </c>
    </row>
    <row r="52" spans="1:8" x14ac:dyDescent="0.25">
      <c r="C52" s="11"/>
      <c r="E52" s="12"/>
      <c r="F52" s="13"/>
      <c r="G52" s="14" t="str">
        <f>IF($A52="","",ROUNDUP((C52*(1+E52)),0))</f>
        <v/>
      </c>
      <c r="H52" s="15" t="str">
        <f>IF($A52="","",(G52*F52))</f>
        <v/>
      </c>
    </row>
    <row r="53" spans="1:8" x14ac:dyDescent="0.25">
      <c r="C53" s="11"/>
      <c r="E53" s="12"/>
      <c r="F53" s="13"/>
      <c r="G53" s="14" t="str">
        <f>IF($A53="","",ROUNDUP((C53*(1+E53)),0))</f>
        <v/>
      </c>
      <c r="H53" s="15" t="str">
        <f>IF($A53="","",(G53*F53))</f>
        <v/>
      </c>
    </row>
    <row r="54" spans="1:8" x14ac:dyDescent="0.25">
      <c r="C54" s="11"/>
      <c r="E54" s="12"/>
      <c r="F54" s="13"/>
      <c r="G54" s="14" t="str">
        <f>IF($A54="","",ROUNDUP((C54*(1+E54)),0))</f>
        <v/>
      </c>
      <c r="H54" s="15" t="str">
        <f>IF($A54="","",(G54*F54))</f>
        <v/>
      </c>
    </row>
    <row r="55" spans="1:8" x14ac:dyDescent="0.25">
      <c r="C55" s="11"/>
      <c r="E55" s="12"/>
      <c r="F55" s="13"/>
      <c r="G55" s="14" t="str">
        <f>IF($A55="","",ROUNDUP((C55*(1+E55)),0))</f>
        <v/>
      </c>
      <c r="H55" s="15" t="str">
        <f>IF($A55="","",(G55*F55))</f>
        <v/>
      </c>
    </row>
    <row r="56" spans="1:8" x14ac:dyDescent="0.25">
      <c r="C56" s="11"/>
      <c r="E56" s="12"/>
      <c r="F56" s="13"/>
      <c r="G56" s="14" t="str">
        <f>IF($A56="","",ROUNDUP((C56*(1+E56)),0))</f>
        <v/>
      </c>
      <c r="H56" s="15" t="str">
        <f>IF($A56="","",(G56*F56))</f>
        <v/>
      </c>
    </row>
    <row r="57" spans="1:8" x14ac:dyDescent="0.25">
      <c r="C57" s="11"/>
      <c r="E57" s="12"/>
      <c r="F57" s="13"/>
      <c r="G57" s="14" t="str">
        <f>IF($A57="","",ROUNDUP((C57*(1+E57)),0))</f>
        <v/>
      </c>
      <c r="H57" s="15" t="str">
        <f>IF($A57="","",(G57*F57))</f>
        <v/>
      </c>
    </row>
    <row r="58" spans="1:8" x14ac:dyDescent="0.25">
      <c r="C58" s="11"/>
      <c r="E58" s="12"/>
      <c r="F58" s="13"/>
      <c r="G58" s="14" t="str">
        <f>IF($A58="","",ROUNDUP((C58*(1+E58)),0))</f>
        <v/>
      </c>
      <c r="H58" s="15" t="str">
        <f>IF($A58="","",(G58*F58))</f>
        <v/>
      </c>
    </row>
    <row r="59" spans="1:8" x14ac:dyDescent="0.25">
      <c r="C59" s="11"/>
      <c r="E59" s="12"/>
      <c r="F59" s="13"/>
      <c r="G59" s="14" t="str">
        <f>IF($A59="","",ROUNDUP((C59*(1+E59)),0))</f>
        <v/>
      </c>
      <c r="H59" s="15" t="str">
        <f>IF($A59="","",(G59*F59))</f>
        <v/>
      </c>
    </row>
    <row r="60" spans="1:8" x14ac:dyDescent="0.25">
      <c r="C60" s="11"/>
      <c r="E60" s="12"/>
      <c r="F60" s="13"/>
      <c r="G60" s="14" t="str">
        <f>IF($A60="","",ROUNDUP((C60*(1+E60)),0))</f>
        <v/>
      </c>
      <c r="H60" s="15" t="str">
        <f>IF($A60="","",(G60*F60))</f>
        <v/>
      </c>
    </row>
    <row r="61" spans="1:8" x14ac:dyDescent="0.25">
      <c r="C61" s="11"/>
      <c r="E61" s="12"/>
      <c r="F61" s="13"/>
      <c r="G61" s="14" t="str">
        <f>IF($A61="","",ROUNDUP((C61*(1+E61)),0))</f>
        <v/>
      </c>
      <c r="H61" s="15" t="str">
        <f>IF($A61="","",(G61*F61))</f>
        <v/>
      </c>
    </row>
    <row r="62" spans="1:8" x14ac:dyDescent="0.25">
      <c r="C62" s="11"/>
      <c r="E62" s="12"/>
      <c r="F62" s="13"/>
      <c r="G62" s="14" t="str">
        <f>IF($A62="","",ROUNDUP((C62*(1+E62)),0))</f>
        <v/>
      </c>
      <c r="H62" s="15" t="str">
        <f>IF($A62="","",(G62*F62))</f>
        <v/>
      </c>
    </row>
    <row r="63" spans="1:8" x14ac:dyDescent="0.25">
      <c r="C63" s="11"/>
      <c r="E63" s="12"/>
      <c r="F63" s="13"/>
      <c r="G63" s="14" t="str">
        <f>IF($A63="","",ROUNDUP((C63*(1+E63)),0))</f>
        <v/>
      </c>
      <c r="H63" s="15" t="str">
        <f>IF($A63="","",(G63*F63))</f>
        <v/>
      </c>
    </row>
    <row r="64" spans="1:8" x14ac:dyDescent="0.25">
      <c r="C64" s="11"/>
      <c r="E64" s="12"/>
      <c r="F64" s="13"/>
      <c r="G64" s="14" t="str">
        <f>IF($A64="","",ROUNDUP((C64*(1+E64)),0))</f>
        <v/>
      </c>
      <c r="H64" s="15" t="str">
        <f>IF($A64="","",(G64*F64))</f>
        <v/>
      </c>
    </row>
    <row r="65" spans="1:8" x14ac:dyDescent="0.25">
      <c r="C65" s="11"/>
      <c r="E65" s="12"/>
      <c r="F65" s="13"/>
      <c r="G65" s="14" t="str">
        <f>IF($A65="","",ROUNDUP((C65*(1+E65)),0))</f>
        <v/>
      </c>
      <c r="H65" s="15" t="str">
        <f>IF($A65="","",(G65*F65))</f>
        <v/>
      </c>
    </row>
    <row r="66" spans="1:8" x14ac:dyDescent="0.25">
      <c r="C66" s="11"/>
      <c r="E66" s="12"/>
      <c r="F66" s="13"/>
      <c r="G66" s="14" t="str">
        <f>IF($A66="","",ROUNDUP((C66*(1+E66)),0))</f>
        <v/>
      </c>
      <c r="H66" s="15" t="str">
        <f>IF($A66="","",(G66*F66))</f>
        <v/>
      </c>
    </row>
    <row r="67" spans="1:8" x14ac:dyDescent="0.25">
      <c r="C67" s="11"/>
      <c r="E67" s="12"/>
      <c r="F67" s="13"/>
      <c r="G67" s="14" t="str">
        <f>IF($A67="","",ROUNDUP((C67*(1+E67)),0))</f>
        <v/>
      </c>
      <c r="H67" s="15" t="str">
        <f>IF($A67="","",(G67*F67))</f>
        <v/>
      </c>
    </row>
    <row r="68" spans="1:8" x14ac:dyDescent="0.25">
      <c r="C68" s="11"/>
      <c r="E68" s="12"/>
      <c r="F68" s="13"/>
      <c r="G68" s="14" t="str">
        <f>IF($A68="","",ROUNDUP((C68*(1+E68)),0))</f>
        <v/>
      </c>
      <c r="H68" s="15" t="str">
        <f>IF($A68="","",(G68*F68))</f>
        <v/>
      </c>
    </row>
    <row r="69" spans="1:8" x14ac:dyDescent="0.25">
      <c r="C69" s="11"/>
      <c r="E69" s="12"/>
      <c r="F69" s="13"/>
      <c r="G69" s="14" t="str">
        <f>IF($A69="","",ROUNDUP((C69*(1+E69)),0))</f>
        <v/>
      </c>
      <c r="H69" s="15" t="str">
        <f>IF($A69="","",(G69*F69))</f>
        <v/>
      </c>
    </row>
    <row r="70" spans="1:8" x14ac:dyDescent="0.25">
      <c r="C70" s="11"/>
      <c r="E70" s="12"/>
      <c r="F70" s="13"/>
      <c r="G70" s="14" t="str">
        <f>IF($A70="","",ROUNDUP((C70*(1+E70)),0))</f>
        <v/>
      </c>
      <c r="H70" s="15" t="str">
        <f>IF($A70="","",(G70*F70))</f>
        <v/>
      </c>
    </row>
    <row r="71" spans="1:8" x14ac:dyDescent="0.25">
      <c r="C71" s="11"/>
      <c r="E71" s="12"/>
      <c r="F71" s="13"/>
      <c r="G71" s="14" t="str">
        <f>IF($A71="","",ROUNDUP((C71*(1+E71)),0))</f>
        <v/>
      </c>
      <c r="H71" s="15" t="str">
        <f>IF($A71="","",(G71*F71))</f>
        <v/>
      </c>
    </row>
    <row r="72" spans="1:8" x14ac:dyDescent="0.25">
      <c r="C72" s="11"/>
      <c r="E72" s="12"/>
      <c r="F72" s="13"/>
      <c r="G72" s="14" t="str">
        <f>IF($A72="","",ROUNDUP((C72*(1+E72)),0))</f>
        <v/>
      </c>
      <c r="H72" s="15" t="str">
        <f>IF($A72="","",(G72*F72))</f>
        <v/>
      </c>
    </row>
    <row r="73" spans="1:8" x14ac:dyDescent="0.25">
      <c r="C73" s="11"/>
      <c r="E73" s="12"/>
      <c r="F73" s="13"/>
      <c r="G73" s="14" t="str">
        <f>IF($A73="","",ROUNDUP((C73*(1+E73)),0))</f>
        <v/>
      </c>
      <c r="H73" s="15" t="str">
        <f>IF($A73="","",(G73*F73))</f>
        <v/>
      </c>
    </row>
    <row r="74" spans="1:8" x14ac:dyDescent="0.25">
      <c r="C74" s="11"/>
      <c r="E74" s="12"/>
      <c r="F74" s="13"/>
      <c r="G74" s="14" t="str">
        <f>IF($A74="","",ROUNDUP((C74*(1+E74)),0))</f>
        <v/>
      </c>
      <c r="H74" s="15" t="str">
        <f>IF($A74="","",(G74*F74))</f>
        <v/>
      </c>
    </row>
    <row r="75" spans="1:8" x14ac:dyDescent="0.25">
      <c r="C75" s="11"/>
      <c r="E75" s="12"/>
      <c r="F75" s="13"/>
      <c r="G75" s="14" t="str">
        <f>IF($A75="","",ROUNDUP((C75*(1+E75)),0))</f>
        <v/>
      </c>
      <c r="H75" s="15" t="str">
        <f>IF($A75="","",(G75*F75))</f>
        <v/>
      </c>
    </row>
    <row r="76" spans="1:8" x14ac:dyDescent="0.25">
      <c r="C76" s="11"/>
      <c r="E76" s="12"/>
      <c r="F76" s="13"/>
      <c r="G76" s="14" t="str">
        <f>IF($A76="","",ROUNDUP((C76*(1+E76)),0))</f>
        <v/>
      </c>
      <c r="H76" s="15" t="str">
        <f>IF($A76="","",(G76*F76))</f>
        <v/>
      </c>
    </row>
    <row r="77" spans="1:8" x14ac:dyDescent="0.25">
      <c r="C77" s="11"/>
      <c r="E77" s="12"/>
      <c r="F77" s="13"/>
      <c r="G77" s="14" t="str">
        <f>IF($A77="","",ROUNDUP((C77*(1+E77)),0))</f>
        <v/>
      </c>
      <c r="H77" s="15" t="str">
        <f>IF($A77="","",(G77*F77))</f>
        <v/>
      </c>
    </row>
    <row r="78" spans="1:8" x14ac:dyDescent="0.25">
      <c r="C78" s="11"/>
      <c r="E78" s="12"/>
      <c r="F78" s="13"/>
      <c r="G78" s="14" t="str">
        <f>IF($A78="","",ROUNDUP((C78*(1+E78)),0))</f>
        <v/>
      </c>
      <c r="H78" s="15" t="str">
        <f>IF($A78="","",(G78*F78))</f>
        <v/>
      </c>
    </row>
    <row r="79" spans="1:8" x14ac:dyDescent="0.25">
      <c r="C79" s="11"/>
      <c r="E79" s="12"/>
      <c r="F79" s="13"/>
      <c r="G79" s="14" t="str">
        <f>IF($A79="","",ROUNDUP((C79*(1+E79)),0))</f>
        <v/>
      </c>
      <c r="H79" s="15" t="str">
        <f>IF($A79="","",(G79*F79))</f>
        <v/>
      </c>
    </row>
    <row r="80" spans="1:8" x14ac:dyDescent="0.25">
      <c r="C80" s="11"/>
      <c r="E80" s="12"/>
      <c r="F80" s="13"/>
      <c r="G80" s="14" t="str">
        <f>IF($A80="","",ROUNDUP((C80*(1+E80)),0))</f>
        <v/>
      </c>
      <c r="H80" s="15" t="str">
        <f>IF($A80="","",(G80*F80))</f>
        <v/>
      </c>
    </row>
    <row r="81" spans="1:8" x14ac:dyDescent="0.25">
      <c r="C81" s="11"/>
      <c r="E81" s="12"/>
      <c r="F81" s="13"/>
      <c r="G81" s="14" t="str">
        <f>IF($A81="","",ROUNDUP((C81*(1+E81)),0))</f>
        <v/>
      </c>
      <c r="H81" s="15" t="str">
        <f>IF($A81="","",(G81*F81))</f>
        <v/>
      </c>
    </row>
    <row r="82" spans="1:8" x14ac:dyDescent="0.25">
      <c r="C82" s="11"/>
      <c r="E82" s="12"/>
      <c r="F82" s="13"/>
      <c r="G82" s="14" t="str">
        <f>IF($A82="","",ROUNDUP((C82*(1+E82)),0))</f>
        <v/>
      </c>
      <c r="H82" s="15" t="str">
        <f>IF($A82="","",(G82*F82))</f>
        <v/>
      </c>
    </row>
    <row r="83" spans="1:8" x14ac:dyDescent="0.25">
      <c r="C83" s="11"/>
      <c r="E83" s="12"/>
      <c r="F83" s="13"/>
      <c r="G83" s="14" t="str">
        <f>IF($A83="","",ROUNDUP((C83*(1+E83)),0))</f>
        <v/>
      </c>
      <c r="H83" s="15" t="str">
        <f>IF($A83="","",(G83*F83))</f>
        <v/>
      </c>
    </row>
    <row r="84" spans="1:8" x14ac:dyDescent="0.25">
      <c r="C84" s="11"/>
      <c r="E84" s="12"/>
      <c r="F84" s="13"/>
      <c r="G84" s="14" t="str">
        <f>IF($A84="","",ROUNDUP((C84*(1+E84)),0))</f>
        <v/>
      </c>
      <c r="H84" s="15" t="str">
        <f>IF($A84="","",(G84*F84))</f>
        <v/>
      </c>
    </row>
    <row r="85" spans="1:8" x14ac:dyDescent="0.25">
      <c r="C85" s="11"/>
      <c r="E85" s="12"/>
      <c r="F85" s="13"/>
      <c r="G85" s="14" t="str">
        <f>IF($A85="","",ROUNDUP((C85*(1+E85)),0))</f>
        <v/>
      </c>
      <c r="H85" s="15" t="str">
        <f>IF($A85="","",(G85*F85))</f>
        <v/>
      </c>
    </row>
    <row r="86" spans="1:8" x14ac:dyDescent="0.25">
      <c r="C86" s="11"/>
      <c r="E86" s="12"/>
      <c r="F86" s="13"/>
      <c r="G86" s="14" t="str">
        <f>IF($A86="","",ROUNDUP((C86*(1+E86)),0))</f>
        <v/>
      </c>
      <c r="H86" s="15" t="str">
        <f>IF($A86="","",(G86*F86))</f>
        <v/>
      </c>
    </row>
    <row r="87" spans="1:8" x14ac:dyDescent="0.25">
      <c r="C87" s="11"/>
      <c r="E87" s="12"/>
      <c r="F87" s="13"/>
      <c r="G87" s="14" t="str">
        <f>IF($A87="","",ROUNDUP((C87*(1+E87)),0))</f>
        <v/>
      </c>
      <c r="H87" s="15" t="str">
        <f>IF($A87="","",(G87*F87))</f>
        <v/>
      </c>
    </row>
    <row r="88" spans="1:8" x14ac:dyDescent="0.25">
      <c r="C88" s="11"/>
      <c r="E88" s="12"/>
      <c r="F88" s="13"/>
      <c r="G88" s="14" t="str">
        <f>IF($A88="","",ROUNDUP((C88*(1+E88)),0))</f>
        <v/>
      </c>
      <c r="H88" s="15" t="str">
        <f>IF($A88="","",(G88*F88))</f>
        <v/>
      </c>
    </row>
    <row r="89" spans="1:8" x14ac:dyDescent="0.25">
      <c r="C89" s="11"/>
      <c r="E89" s="12"/>
      <c r="F89" s="13"/>
      <c r="G89" s="14" t="str">
        <f>IF($A89="","",ROUNDUP((C89*(1+E89)),0))</f>
        <v/>
      </c>
      <c r="H89" s="15" t="str">
        <f>IF($A89="","",(G89*F89))</f>
        <v/>
      </c>
    </row>
    <row r="90" spans="1:8" x14ac:dyDescent="0.25">
      <c r="C90" s="11"/>
      <c r="E90" s="12"/>
      <c r="F90" s="13"/>
      <c r="G90" s="14" t="str">
        <f>IF($A90="","",ROUNDUP((C90*(1+E90)),0))</f>
        <v/>
      </c>
      <c r="H90" s="15" t="str">
        <f>IF($A90="","",(G90*F90))</f>
        <v/>
      </c>
    </row>
    <row r="91" spans="1:8" x14ac:dyDescent="0.25">
      <c r="C91" s="11"/>
      <c r="E91" s="12"/>
      <c r="F91" s="13"/>
      <c r="G91" s="14" t="str">
        <f>IF($A91="","",ROUNDUP((C91*(1+E91)),0))</f>
        <v/>
      </c>
      <c r="H91" s="15" t="str">
        <f>IF($A91="","",(G91*F91))</f>
        <v/>
      </c>
    </row>
    <row r="92" spans="1:8" x14ac:dyDescent="0.25">
      <c r="C92" s="11"/>
      <c r="E92" s="12"/>
      <c r="F92" s="13"/>
      <c r="G92" s="14" t="str">
        <f>IF($A92="","",ROUNDUP((C92*(1+E92)),0))</f>
        <v/>
      </c>
      <c r="H92" s="15" t="str">
        <f>IF($A92="","",(G92*F92))</f>
        <v/>
      </c>
    </row>
    <row r="93" spans="1:8" x14ac:dyDescent="0.25">
      <c r="C93" s="11"/>
      <c r="E93" s="12"/>
      <c r="F93" s="13"/>
      <c r="G93" s="14" t="str">
        <f>IF($A93="","",ROUNDUP((C93*(1+E93)),0))</f>
        <v/>
      </c>
      <c r="H93" s="15" t="str">
        <f>IF($A93="","",(G93*F93))</f>
        <v/>
      </c>
    </row>
    <row r="94" spans="1:8" x14ac:dyDescent="0.25">
      <c r="C94" s="11"/>
      <c r="E94" s="12"/>
      <c r="F94" s="13"/>
      <c r="G94" s="14" t="str">
        <f>IF($A94="","",ROUNDUP((C94*(1+E94)),0))</f>
        <v/>
      </c>
      <c r="H94" s="15" t="str">
        <f>IF($A94="","",(G94*F94))</f>
        <v/>
      </c>
    </row>
    <row r="95" spans="1:8" x14ac:dyDescent="0.25">
      <c r="C95" s="11"/>
      <c r="E95" s="12"/>
      <c r="F95" s="13"/>
      <c r="G95" s="14" t="str">
        <f>IF($A95="","",ROUNDUP((C95*(1+E95)),0))</f>
        <v/>
      </c>
      <c r="H95" s="15" t="str">
        <f>IF($A95="","",(G95*F95))</f>
        <v/>
      </c>
    </row>
    <row r="96" spans="1:8" x14ac:dyDescent="0.25">
      <c r="C96" s="11"/>
      <c r="E96" s="12"/>
      <c r="F96" s="13"/>
      <c r="G96" s="14" t="str">
        <f>IF($A96="","",ROUNDUP((C96*(1+E96)),0))</f>
        <v/>
      </c>
      <c r="H96" s="15" t="str">
        <f>IF($A96="","",(G96*F96))</f>
        <v/>
      </c>
    </row>
    <row r="97" spans="1:8" x14ac:dyDescent="0.25">
      <c r="C97" s="11"/>
      <c r="E97" s="12"/>
      <c r="F97" s="13"/>
      <c r="G97" s="14" t="str">
        <f>IF($A97="","",ROUNDUP((C97*(1+E97)),0))</f>
        <v/>
      </c>
      <c r="H97" s="15" t="str">
        <f>IF($A97="","",(G97*F97))</f>
        <v/>
      </c>
    </row>
    <row r="98" spans="1:8" x14ac:dyDescent="0.25">
      <c r="C98" s="11"/>
      <c r="E98" s="12"/>
      <c r="F98" s="13"/>
      <c r="G98" s="14" t="str">
        <f>IF($A98="","",ROUNDUP((C98*(1+E98)),0))</f>
        <v/>
      </c>
      <c r="H98" s="15" t="str">
        <f>IF($A98="","",(G98*F98))</f>
        <v/>
      </c>
    </row>
    <row r="99" spans="1:8" x14ac:dyDescent="0.25">
      <c r="C99" s="11"/>
      <c r="E99" s="12"/>
      <c r="F99" s="13"/>
      <c r="G99" s="14" t="str">
        <f>IF($A99="","",ROUNDUP((C99*(1+E99)),0))</f>
        <v/>
      </c>
      <c r="H99" s="15" t="str">
        <f>IF($A99="","",(G99*F99))</f>
        <v/>
      </c>
    </row>
    <row r="100" spans="1:8" x14ac:dyDescent="0.25">
      <c r="C100" s="11"/>
      <c r="E100" s="12"/>
      <c r="F100" s="13"/>
      <c r="G100" s="14" t="str">
        <f>IF($A100="","",ROUNDUP((C100*(1+E100)),0))</f>
        <v/>
      </c>
      <c r="H100" s="15" t="str">
        <f>IF($A100="","",(G100*F100))</f>
        <v/>
      </c>
    </row>
    <row r="101" spans="1:8" x14ac:dyDescent="0.25">
      <c r="C101" s="11"/>
      <c r="E101" s="12"/>
      <c r="F101" s="13"/>
      <c r="G101" s="14" t="str">
        <f>IF($A101="","",ROUNDUP((C101*(1+E101)),0))</f>
        <v/>
      </c>
      <c r="H101" s="15" t="str">
        <f>IF($A101="","",(G101*F101))</f>
        <v/>
      </c>
    </row>
    <row r="102" spans="1:8" x14ac:dyDescent="0.25">
      <c r="C102" s="11"/>
      <c r="E102" s="12"/>
      <c r="F102" s="13"/>
      <c r="G102" s="14" t="str">
        <f>IF($A102="","",ROUNDUP((C102*(1+E102)),0))</f>
        <v/>
      </c>
      <c r="H102" s="15" t="str">
        <f>IF($A102="","",(G102*F102))</f>
        <v/>
      </c>
    </row>
    <row r="103" spans="1:8" x14ac:dyDescent="0.25">
      <c r="C103" s="11"/>
      <c r="E103" s="12"/>
      <c r="F103" s="13"/>
      <c r="G103" s="14" t="str">
        <f>IF($A103="","",ROUNDUP((C103*(1+E103)),0))</f>
        <v/>
      </c>
      <c r="H103" s="15" t="str">
        <f>IF($A103="","",(G103*F103))</f>
        <v/>
      </c>
    </row>
    <row r="104" spans="1:8" x14ac:dyDescent="0.25">
      <c r="C104" s="11"/>
      <c r="E104" s="12"/>
      <c r="F104" s="13"/>
      <c r="G104" s="14" t="str">
        <f>IF($A104="","",ROUNDUP((C104*(1+E104)),0))</f>
        <v/>
      </c>
      <c r="H104" s="15" t="str">
        <f>IF($A104="","",(G104*F104))</f>
        <v/>
      </c>
    </row>
    <row r="105" spans="1:8" x14ac:dyDescent="0.25">
      <c r="C105" s="11"/>
      <c r="E105" s="12"/>
      <c r="F105" s="13"/>
      <c r="G105" s="14" t="str">
        <f>IF($A105="","",ROUNDUP((C105*(1+E105)),0))</f>
        <v/>
      </c>
      <c r="H105" s="15" t="str">
        <f>IF($A105="","",(G105*F105))</f>
        <v/>
      </c>
    </row>
    <row r="106" spans="1:8" x14ac:dyDescent="0.25">
      <c r="C106" s="11"/>
      <c r="E106" s="12"/>
      <c r="F106" s="13"/>
      <c r="G106" s="14" t="str">
        <f>IF($A106="","",ROUNDUP((C106*(1+E106)),0))</f>
        <v/>
      </c>
      <c r="H106" s="15" t="str">
        <f>IF($A106="","",(G106*F106))</f>
        <v/>
      </c>
    </row>
    <row r="107" spans="1:8" x14ac:dyDescent="0.25">
      <c r="C107" s="11"/>
      <c r="E107" s="12"/>
      <c r="F107" s="13"/>
      <c r="G107" s="14" t="str">
        <f>IF($A107="","",ROUNDUP((C107*(1+E107)),0))</f>
        <v/>
      </c>
      <c r="H107" s="15" t="str">
        <f>IF($A107="","",(G107*F107))</f>
        <v/>
      </c>
    </row>
    <row r="108" spans="1:8" x14ac:dyDescent="0.25">
      <c r="C108" s="11"/>
      <c r="E108" s="12"/>
      <c r="F108" s="13"/>
      <c r="G108" s="14" t="str">
        <f>IF($A108="","",ROUNDUP((C108*(1+E108)),0))</f>
        <v/>
      </c>
      <c r="H108" s="15" t="str">
        <f>IF($A108="","",(G108*F108))</f>
        <v/>
      </c>
    </row>
    <row r="109" spans="1:8" x14ac:dyDescent="0.25">
      <c r="C109" s="11"/>
      <c r="E109" s="12"/>
      <c r="F109" s="13"/>
      <c r="G109" s="14" t="str">
        <f>IF($A109="","",ROUNDUP((C109*(1+E109)),0))</f>
        <v/>
      </c>
      <c r="H109" s="15" t="str">
        <f>IF($A109="","",(G109*F109))</f>
        <v/>
      </c>
    </row>
    <row r="110" spans="1:8" x14ac:dyDescent="0.25">
      <c r="C110" s="11"/>
      <c r="E110" s="12"/>
      <c r="F110" s="13"/>
      <c r="G110" s="14" t="str">
        <f>IF($A110="","",ROUNDUP((C110*(1+E110)),0))</f>
        <v/>
      </c>
      <c r="H110" s="15" t="str">
        <f>IF($A110="","",(G110*F110))</f>
        <v/>
      </c>
    </row>
    <row r="111" spans="1:8" x14ac:dyDescent="0.25">
      <c r="C111" s="11"/>
      <c r="E111" s="12"/>
      <c r="F111" s="13"/>
      <c r="G111" s="14" t="str">
        <f>IF($A111="","",ROUNDUP((C111*(1+E111)),0))</f>
        <v/>
      </c>
      <c r="H111" s="15" t="str">
        <f>IF($A111="","",(G111*F111))</f>
        <v/>
      </c>
    </row>
    <row r="112" spans="1:8" x14ac:dyDescent="0.25">
      <c r="C112" s="11"/>
      <c r="E112" s="12"/>
      <c r="F112" s="13"/>
      <c r="G112" s="14" t="str">
        <f>IF($A112="","",ROUNDUP((C112*(1+E112)),0))</f>
        <v/>
      </c>
      <c r="H112" s="15" t="str">
        <f>IF($A112="","",(G112*F112))</f>
        <v/>
      </c>
    </row>
    <row r="113" spans="1:8" x14ac:dyDescent="0.25">
      <c r="C113" s="11"/>
      <c r="E113" s="12"/>
      <c r="F113" s="13"/>
      <c r="G113" s="14" t="str">
        <f>IF($A113="","",ROUNDUP((C113*(1+E113)),0))</f>
        <v/>
      </c>
      <c r="H113" s="15" t="str">
        <f>IF($A113="","",(G113*F113))</f>
        <v/>
      </c>
    </row>
    <row r="114" spans="1:8" x14ac:dyDescent="0.25">
      <c r="C114" s="11"/>
      <c r="E114" s="12"/>
      <c r="F114" s="13"/>
      <c r="G114" s="14" t="str">
        <f>IF($A114="","",ROUNDUP((C114*(1+E114)),0))</f>
        <v/>
      </c>
      <c r="H114" s="15" t="str">
        <f>IF($A114="","",(G114*F114))</f>
        <v/>
      </c>
    </row>
    <row r="115" spans="1:8" x14ac:dyDescent="0.25">
      <c r="C115" s="11"/>
      <c r="E115" s="12"/>
      <c r="F115" s="13"/>
      <c r="G115" s="14" t="str">
        <f>IF($A115="","",ROUNDUP((C115*(1+E115)),0))</f>
        <v/>
      </c>
      <c r="H115" s="15" t="str">
        <f>IF($A115="","",(G115*F115))</f>
        <v/>
      </c>
    </row>
    <row r="116" spans="1:8" x14ac:dyDescent="0.25">
      <c r="C116" s="11"/>
      <c r="E116" s="12"/>
      <c r="F116" s="13"/>
      <c r="G116" s="14" t="str">
        <f>IF($A116="","",ROUNDUP((C116*(1+E116)),0))</f>
        <v/>
      </c>
      <c r="H116" s="15" t="str">
        <f>IF($A116="","",(G116*F116))</f>
        <v/>
      </c>
    </row>
    <row r="117" spans="1:8" x14ac:dyDescent="0.25">
      <c r="C117" s="11"/>
      <c r="E117" s="12"/>
      <c r="F117" s="13"/>
      <c r="G117" s="14" t="str">
        <f>IF($A117="","",ROUNDUP((C117*(1+E117)),0))</f>
        <v/>
      </c>
      <c r="H117" s="15" t="str">
        <f>IF($A117="","",(G117*F117))</f>
        <v/>
      </c>
    </row>
    <row r="118" spans="1:8" x14ac:dyDescent="0.25">
      <c r="C118" s="11"/>
      <c r="E118" s="12"/>
      <c r="F118" s="13"/>
      <c r="G118" s="14" t="str">
        <f>IF($A118="","",ROUNDUP((C118*(1+E118)),0))</f>
        <v/>
      </c>
      <c r="H118" s="15" t="str">
        <f>IF($A118="","",(G118*F118))</f>
        <v/>
      </c>
    </row>
    <row r="119" spans="1:8" x14ac:dyDescent="0.25">
      <c r="C119" s="11"/>
      <c r="E119" s="12"/>
      <c r="F119" s="13"/>
      <c r="G119" s="14" t="str">
        <f>IF($A119="","",ROUNDUP((C119*(1+E119)),0))</f>
        <v/>
      </c>
      <c r="H119" s="15" t="str">
        <f>IF($A119="","",(G119*F119))</f>
        <v/>
      </c>
    </row>
    <row r="120" spans="1:8" x14ac:dyDescent="0.25">
      <c r="C120" s="11"/>
      <c r="E120" s="12"/>
      <c r="F120" s="13"/>
      <c r="G120" s="14" t="str">
        <f>IF($A120="","",ROUNDUP((C120*(1+E120)),0))</f>
        <v/>
      </c>
      <c r="H120" s="15" t="str">
        <f>IF($A120="","",(G120*F120))</f>
        <v/>
      </c>
    </row>
    <row r="121" spans="1:8" x14ac:dyDescent="0.25">
      <c r="C121" s="11"/>
      <c r="E121" s="12"/>
      <c r="F121" s="13"/>
      <c r="G121" s="14" t="str">
        <f>IF($A121="","",ROUNDUP((C121*(1+E121)),0))</f>
        <v/>
      </c>
      <c r="H121" s="15" t="str">
        <f>IF($A121="","",(G121*F121))</f>
        <v/>
      </c>
    </row>
    <row r="122" spans="1:8" x14ac:dyDescent="0.25">
      <c r="C122" s="11"/>
      <c r="E122" s="12"/>
      <c r="F122" s="13"/>
      <c r="G122" s="14" t="str">
        <f>IF($A122="","",ROUNDUP((C122*(1+E122)),0))</f>
        <v/>
      </c>
      <c r="H122" s="15" t="str">
        <f>IF($A122="","",(G122*F122))</f>
        <v/>
      </c>
    </row>
    <row r="123" spans="1:8" x14ac:dyDescent="0.25">
      <c r="C123" s="11"/>
      <c r="E123" s="12"/>
      <c r="F123" s="13"/>
      <c r="G123" s="14" t="str">
        <f>IF($A123="","",ROUNDUP((C123*(1+E123)),0))</f>
        <v/>
      </c>
      <c r="H123" s="15" t="str">
        <f>IF($A123="","",(G123*F123))</f>
        <v/>
      </c>
    </row>
    <row r="124" spans="1:8" x14ac:dyDescent="0.25">
      <c r="C124" s="11"/>
      <c r="E124" s="12"/>
      <c r="F124" s="13"/>
      <c r="G124" s="14" t="str">
        <f>IF($A124="","",ROUNDUP((C124*(1+E124)),0))</f>
        <v/>
      </c>
      <c r="H124" s="15" t="str">
        <f>IF($A124="","",(G124*F124))</f>
        <v/>
      </c>
    </row>
    <row r="125" spans="1:8" x14ac:dyDescent="0.25">
      <c r="C125" s="11"/>
      <c r="E125" s="12"/>
      <c r="F125" s="13"/>
      <c r="G125" s="14" t="str">
        <f>IF($A125="","",ROUNDUP((C125*(1+E125)),0))</f>
        <v/>
      </c>
      <c r="H125" s="15" t="str">
        <f>IF($A125="","",(G125*F125))</f>
        <v/>
      </c>
    </row>
    <row r="126" spans="1:8" x14ac:dyDescent="0.25">
      <c r="C126" s="11"/>
      <c r="E126" s="12"/>
      <c r="F126" s="13"/>
      <c r="G126" s="14" t="str">
        <f>IF($A126="","",ROUNDUP((C126*(1+E126)),0))</f>
        <v/>
      </c>
      <c r="H126" s="15" t="str">
        <f>IF($A126="","",(G126*F126))</f>
        <v/>
      </c>
    </row>
    <row r="127" spans="1:8" x14ac:dyDescent="0.25">
      <c r="C127" s="11"/>
      <c r="E127" s="12"/>
      <c r="F127" s="13"/>
      <c r="G127" s="14" t="str">
        <f>IF($A127="","",ROUNDUP((C127*(1+E127)),0))</f>
        <v/>
      </c>
      <c r="H127" s="15" t="str">
        <f>IF($A127="","",(G127*F127))</f>
        <v/>
      </c>
    </row>
    <row r="128" spans="1:8" x14ac:dyDescent="0.25">
      <c r="C128" s="11"/>
      <c r="E128" s="12"/>
      <c r="F128" s="13"/>
      <c r="G128" s="14" t="str">
        <f>IF($A128="","",ROUNDUP((C128*(1+E128)),0))</f>
        <v/>
      </c>
      <c r="H128" s="15" t="str">
        <f>IF($A128="","",(G128*F128))</f>
        <v/>
      </c>
    </row>
    <row r="129" spans="1:8" x14ac:dyDescent="0.25">
      <c r="C129" s="11"/>
      <c r="E129" s="12"/>
      <c r="F129" s="13"/>
      <c r="G129" s="14" t="str">
        <f>IF($A129="","",ROUNDUP((C129*(1+E129)),0))</f>
        <v/>
      </c>
      <c r="H129" s="15" t="str">
        <f>IF($A129="","",(G129*F129))</f>
        <v/>
      </c>
    </row>
    <row r="130" spans="1:8" x14ac:dyDescent="0.25">
      <c r="C130" s="11"/>
      <c r="E130" s="12"/>
      <c r="F130" s="13"/>
      <c r="G130" s="14" t="str">
        <f>IF($A130="","",ROUNDUP((C130*(1+E130)),0))</f>
        <v/>
      </c>
      <c r="H130" s="15" t="str">
        <f>IF($A130="","",(G130*F130))</f>
        <v/>
      </c>
    </row>
    <row r="131" spans="1:8" x14ac:dyDescent="0.25">
      <c r="C131" s="11"/>
      <c r="E131" s="12"/>
      <c r="F131" s="13"/>
      <c r="G131" s="14" t="str">
        <f>IF($A131="","",ROUNDUP((C131*(1+E131)),0))</f>
        <v/>
      </c>
      <c r="H131" s="15" t="str">
        <f>IF($A131="","",(G131*F131))</f>
        <v/>
      </c>
    </row>
    <row r="132" spans="1:8" x14ac:dyDescent="0.25">
      <c r="C132" s="11"/>
      <c r="E132" s="12"/>
      <c r="F132" s="13"/>
      <c r="G132" s="14" t="str">
        <f>IF($A132="","",ROUNDUP((C132*(1+E132)),0))</f>
        <v/>
      </c>
      <c r="H132" s="15" t="str">
        <f>IF($A132="","",(G132*F132))</f>
        <v/>
      </c>
    </row>
    <row r="133" spans="1:8" x14ac:dyDescent="0.25">
      <c r="C133" s="11"/>
      <c r="E133" s="12"/>
      <c r="F133" s="13"/>
      <c r="G133" s="14" t="str">
        <f>IF($A133="","",ROUNDUP((C133*(1+E133)),0))</f>
        <v/>
      </c>
      <c r="H133" s="15" t="str">
        <f>IF($A133="","",(G133*F133))</f>
        <v/>
      </c>
    </row>
    <row r="134" spans="1:8" x14ac:dyDescent="0.25">
      <c r="C134" s="11"/>
      <c r="E134" s="12"/>
      <c r="F134" s="13"/>
      <c r="G134" s="14" t="str">
        <f>IF($A134="","",ROUNDUP((C134*(1+E134)),0))</f>
        <v/>
      </c>
      <c r="H134" s="15" t="str">
        <f>IF($A134="","",(G134*F134))</f>
        <v/>
      </c>
    </row>
    <row r="135" spans="1:8" x14ac:dyDescent="0.25">
      <c r="C135" s="11"/>
      <c r="E135" s="12"/>
      <c r="F135" s="13"/>
      <c r="G135" s="14" t="str">
        <f>IF($A135="","",ROUNDUP((C135*(1+E135)),0))</f>
        <v/>
      </c>
      <c r="H135" s="15" t="str">
        <f>IF($A135="","",(G135*F135))</f>
        <v/>
      </c>
    </row>
    <row r="136" spans="1:8" x14ac:dyDescent="0.25">
      <c r="C136" s="11"/>
      <c r="E136" s="12"/>
      <c r="F136" s="13"/>
      <c r="G136" s="14" t="str">
        <f>IF($A136="","",ROUNDUP((C136*(1+E136)),0))</f>
        <v/>
      </c>
      <c r="H136" s="15" t="str">
        <f>IF($A136="","",(G136*F136))</f>
        <v/>
      </c>
    </row>
    <row r="137" spans="1:8" x14ac:dyDescent="0.25">
      <c r="C137" s="11"/>
      <c r="E137" s="12"/>
      <c r="F137" s="13"/>
      <c r="G137" s="14" t="str">
        <f>IF($A137="","",ROUNDUP((C137*(1+E137)),0))</f>
        <v/>
      </c>
      <c r="H137" s="15" t="str">
        <f>IF($A137="","",(G137*F137))</f>
        <v/>
      </c>
    </row>
    <row r="138" spans="1:8" x14ac:dyDescent="0.25">
      <c r="C138" s="11"/>
      <c r="E138" s="12"/>
      <c r="F138" s="13"/>
      <c r="G138" s="14" t="str">
        <f>IF($A138="","",ROUNDUP((C138*(1+E138)),0))</f>
        <v/>
      </c>
      <c r="H138" s="15" t="str">
        <f>IF($A138="","",(G138*F138))</f>
        <v/>
      </c>
    </row>
    <row r="139" spans="1:8" x14ac:dyDescent="0.25">
      <c r="C139" s="11"/>
      <c r="E139" s="12"/>
      <c r="F139" s="13"/>
      <c r="G139" s="14" t="str">
        <f>IF($A139="","",ROUNDUP((C139*(1+E139)),0))</f>
        <v/>
      </c>
      <c r="H139" s="15" t="str">
        <f>IF($A139="","",(G139*F139))</f>
        <v/>
      </c>
    </row>
    <row r="140" spans="1:8" x14ac:dyDescent="0.25">
      <c r="C140" s="11"/>
      <c r="E140" s="12"/>
      <c r="F140" s="13"/>
      <c r="G140" s="14" t="str">
        <f>IF($A140="","",ROUNDUP((C140*(1+E140)),0))</f>
        <v/>
      </c>
      <c r="H140" s="15" t="str">
        <f>IF($A140="","",(G140*F140))</f>
        <v/>
      </c>
    </row>
    <row r="141" spans="1:8" x14ac:dyDescent="0.25">
      <c r="C141" s="11"/>
      <c r="E141" s="12"/>
      <c r="F141" s="13"/>
      <c r="G141" s="14" t="str">
        <f>IF($A141="","",ROUNDUP((C141*(1+E141)),0))</f>
        <v/>
      </c>
      <c r="H141" s="15" t="str">
        <f>IF($A141="","",(G141*F141))</f>
        <v/>
      </c>
    </row>
    <row r="142" spans="1:8" x14ac:dyDescent="0.25">
      <c r="C142" s="11"/>
      <c r="E142" s="12"/>
      <c r="F142" s="13"/>
      <c r="G142" s="14" t="str">
        <f>IF($A142="","",ROUNDUP((C142*(1+E142)),0))</f>
        <v/>
      </c>
      <c r="H142" s="15" t="str">
        <f>IF($A142="","",(G142*F142))</f>
        <v/>
      </c>
    </row>
    <row r="143" spans="1:8" x14ac:dyDescent="0.25">
      <c r="C143" s="11"/>
      <c r="E143" s="12"/>
      <c r="F143" s="13"/>
      <c r="G143" s="14" t="str">
        <f>IF($A143="","",ROUNDUP((C143*(1+E143)),0))</f>
        <v/>
      </c>
      <c r="H143" s="15" t="str">
        <f>IF($A143="","",(G143*F143))</f>
        <v/>
      </c>
    </row>
    <row r="144" spans="1:8" x14ac:dyDescent="0.25">
      <c r="C144" s="11"/>
      <c r="E144" s="12"/>
      <c r="F144" s="13"/>
      <c r="G144" s="14" t="str">
        <f>IF($A144="","",ROUNDUP((C144*(1+E144)),0))</f>
        <v/>
      </c>
      <c r="H144" s="15" t="str">
        <f>IF($A144="","",(G144*F144))</f>
        <v/>
      </c>
    </row>
    <row r="145" spans="1:8" x14ac:dyDescent="0.25">
      <c r="C145" s="11"/>
      <c r="E145" s="12"/>
      <c r="F145" s="13"/>
      <c r="G145" s="14" t="str">
        <f>IF($A145="","",ROUNDUP((C145*(1+E145)),0))</f>
        <v/>
      </c>
      <c r="H145" s="15" t="str">
        <f>IF($A145="","",(G145*F145))</f>
        <v/>
      </c>
    </row>
    <row r="146" spans="1:8" x14ac:dyDescent="0.25">
      <c r="C146" s="11"/>
      <c r="E146" s="12"/>
      <c r="F146" s="13"/>
      <c r="G146" s="14" t="str">
        <f>IF($A146="","",ROUNDUP((C146*(1+E146)),0))</f>
        <v/>
      </c>
      <c r="H146" s="15" t="str">
        <f>IF($A146="","",(G146*F146))</f>
        <v/>
      </c>
    </row>
    <row r="147" spans="1:8" x14ac:dyDescent="0.25">
      <c r="C147" s="11"/>
      <c r="E147" s="12"/>
      <c r="F147" s="13"/>
      <c r="G147" s="14" t="str">
        <f>IF($A147="","",ROUNDUP((C147*(1+E147)),0))</f>
        <v/>
      </c>
      <c r="H147" s="15" t="str">
        <f>IF($A147="","",(G147*F147))</f>
        <v/>
      </c>
    </row>
    <row r="148" spans="1:8" x14ac:dyDescent="0.25">
      <c r="C148" s="11"/>
      <c r="E148" s="12"/>
      <c r="F148" s="13"/>
      <c r="G148" s="14" t="str">
        <f>IF($A148="","",ROUNDUP((C148*(1+E148)),0))</f>
        <v/>
      </c>
      <c r="H148" s="15" t="str">
        <f>IF($A148="","",(G148*F148))</f>
        <v/>
      </c>
    </row>
    <row r="149" spans="1:8" x14ac:dyDescent="0.25">
      <c r="C149" s="11"/>
      <c r="E149" s="12"/>
      <c r="F149" s="13"/>
      <c r="G149" s="14" t="str">
        <f>IF($A149="","",ROUNDUP((C149*(1+E149)),0))</f>
        <v/>
      </c>
      <c r="H149" s="15" t="str">
        <f>IF($A149="","",(G149*F149))</f>
        <v/>
      </c>
    </row>
    <row r="150" spans="1:8" x14ac:dyDescent="0.25">
      <c r="C150" s="11"/>
      <c r="E150" s="12"/>
      <c r="F150" s="13"/>
      <c r="G150" s="14" t="str">
        <f>IF($A150="","",ROUNDUP((C150*(1+E150)),0))</f>
        <v/>
      </c>
      <c r="H150" s="15" t="str">
        <f>IF($A150="","",(G150*F150))</f>
        <v/>
      </c>
    </row>
    <row r="151" spans="1:8" x14ac:dyDescent="0.25">
      <c r="C151" s="11"/>
      <c r="E151" s="12"/>
      <c r="F151" s="13"/>
      <c r="G151" s="14" t="str">
        <f>IF($A151="","",ROUNDUP((C151*(1+E151)),0))</f>
        <v/>
      </c>
      <c r="H151" s="15" t="str">
        <f>IF($A151="","",(G151*F151))</f>
        <v/>
      </c>
    </row>
    <row r="152" spans="1:8" x14ac:dyDescent="0.25">
      <c r="C152" s="11"/>
      <c r="E152" s="12"/>
      <c r="F152" s="13"/>
      <c r="G152" s="14" t="str">
        <f>IF($A152="","",ROUNDUP((C152*(1+E152)),0))</f>
        <v/>
      </c>
      <c r="H152" s="15" t="str">
        <f>IF($A152="","",(G152*F152))</f>
        <v/>
      </c>
    </row>
    <row r="153" spans="1:8" x14ac:dyDescent="0.25">
      <c r="C153" s="11"/>
      <c r="E153" s="12"/>
      <c r="F153" s="13"/>
      <c r="G153" s="14" t="str">
        <f>IF($A153="","",ROUNDUP((C153*(1+E153)),0))</f>
        <v/>
      </c>
      <c r="H153" s="15" t="str">
        <f>IF($A153="","",(G153*F153))</f>
        <v/>
      </c>
    </row>
    <row r="154" spans="1:8" x14ac:dyDescent="0.25">
      <c r="C154" s="11"/>
      <c r="E154" s="12"/>
      <c r="F154" s="13"/>
      <c r="G154" s="14" t="str">
        <f>IF($A154="","",ROUNDUP((C154*(1+E154)),0))</f>
        <v/>
      </c>
      <c r="H154" s="15" t="str">
        <f>IF($A154="","",(G154*F154))</f>
        <v/>
      </c>
    </row>
    <row r="155" spans="1:8" x14ac:dyDescent="0.25">
      <c r="C155" s="11"/>
      <c r="E155" s="12"/>
      <c r="F155" s="13"/>
      <c r="G155" s="14" t="str">
        <f>IF($A155="","",ROUNDUP((C155*(1+E155)),0))</f>
        <v/>
      </c>
      <c r="H155" s="15" t="str">
        <f>IF($A155="","",(G155*F155))</f>
        <v/>
      </c>
    </row>
    <row r="156" spans="1:8" x14ac:dyDescent="0.25">
      <c r="C156" s="11"/>
      <c r="E156" s="12"/>
      <c r="F156" s="13"/>
      <c r="G156" s="14" t="str">
        <f>IF($A156="","",ROUNDUP((C156*(1+E156)),0))</f>
        <v/>
      </c>
      <c r="H156" s="15" t="str">
        <f>IF($A156="","",(G156*F156))</f>
        <v/>
      </c>
    </row>
    <row r="157" spans="1:8" x14ac:dyDescent="0.25">
      <c r="C157" s="11"/>
      <c r="E157" s="12"/>
      <c r="F157" s="13"/>
      <c r="G157" s="14" t="str">
        <f>IF($A157="","",ROUNDUP((C157*(1+E157)),0))</f>
        <v/>
      </c>
      <c r="H157" s="15" t="str">
        <f>IF($A157="","",(G157*F157))</f>
        <v/>
      </c>
    </row>
    <row r="158" spans="1:8" x14ac:dyDescent="0.25">
      <c r="C158" s="11"/>
      <c r="E158" s="12"/>
      <c r="F158" s="13"/>
      <c r="G158" s="14" t="str">
        <f>IF($A158="","",ROUNDUP((C158*(1+E158)),0))</f>
        <v/>
      </c>
      <c r="H158" s="15" t="str">
        <f>IF($A158="","",(G158*F158))</f>
        <v/>
      </c>
    </row>
    <row r="159" spans="1:8" x14ac:dyDescent="0.25">
      <c r="C159" s="11"/>
      <c r="E159" s="12"/>
      <c r="F159" s="13"/>
      <c r="G159" s="14" t="str">
        <f>IF($A159="","",ROUNDUP((C159*(1+E159)),0))</f>
        <v/>
      </c>
      <c r="H159" s="15" t="str">
        <f>IF($A159="","",(G159*F159))</f>
        <v/>
      </c>
    </row>
    <row r="160" spans="1:8" x14ac:dyDescent="0.25">
      <c r="C160" s="11"/>
      <c r="E160" s="12"/>
      <c r="F160" s="13"/>
      <c r="G160" s="14" t="str">
        <f>IF($A160="","",ROUNDUP((C160*(1+E160)),0))</f>
        <v/>
      </c>
      <c r="H160" s="15" t="str">
        <f>IF($A160="","",(G160*F160))</f>
        <v/>
      </c>
    </row>
    <row r="161" spans="1:8" x14ac:dyDescent="0.25">
      <c r="C161" s="11"/>
      <c r="E161" s="12"/>
      <c r="F161" s="13"/>
      <c r="G161" s="14" t="str">
        <f>IF($A161="","",ROUNDUP((C161*(1+E161)),0))</f>
        <v/>
      </c>
      <c r="H161" s="15" t="str">
        <f>IF($A161="","",(G161*F161))</f>
        <v/>
      </c>
    </row>
    <row r="162" spans="1:8" x14ac:dyDescent="0.25">
      <c r="C162" s="11"/>
      <c r="E162" s="12"/>
      <c r="F162" s="13"/>
      <c r="G162" s="14" t="str">
        <f>IF($A162="","",ROUNDUP((C162*(1+E162)),0))</f>
        <v/>
      </c>
      <c r="H162" s="15" t="str">
        <f>IF($A162="","",(G162*F162))</f>
        <v/>
      </c>
    </row>
    <row r="163" spans="1:8" x14ac:dyDescent="0.25">
      <c r="C163" s="11"/>
      <c r="E163" s="12"/>
      <c r="F163" s="13"/>
      <c r="G163" s="14" t="str">
        <f>IF($A163="","",ROUNDUP((C163*(1+E163)),0))</f>
        <v/>
      </c>
      <c r="H163" s="15" t="str">
        <f>IF($A163="","",(G163*F163))</f>
        <v/>
      </c>
    </row>
    <row r="164" spans="1:8" x14ac:dyDescent="0.25">
      <c r="C164" s="11"/>
      <c r="E164" s="12"/>
      <c r="F164" s="13"/>
      <c r="G164" s="14" t="str">
        <f>IF($A164="","",ROUNDUP((C164*(1+E164)),0))</f>
        <v/>
      </c>
      <c r="H164" s="15" t="str">
        <f>IF($A164="","",(G164*F164))</f>
        <v/>
      </c>
    </row>
    <row r="165" spans="1:8" x14ac:dyDescent="0.25">
      <c r="C165" s="11"/>
      <c r="E165" s="12"/>
      <c r="F165" s="13"/>
      <c r="G165" s="14" t="str">
        <f>IF($A165="","",ROUNDUP((C165*(1+E165)),0))</f>
        <v/>
      </c>
      <c r="H165" s="15" t="str">
        <f>IF($A165="","",(G165*F165))</f>
        <v/>
      </c>
    </row>
    <row r="166" spans="1:8" x14ac:dyDescent="0.25">
      <c r="C166" s="11"/>
      <c r="E166" s="12"/>
      <c r="F166" s="13"/>
      <c r="G166" s="14" t="str">
        <f>IF($A166="","",ROUNDUP((C166*(1+E166)),0))</f>
        <v/>
      </c>
      <c r="H166" s="15" t="str">
        <f>IF($A166="","",(G166*F166))</f>
        <v/>
      </c>
    </row>
    <row r="167" spans="1:8" x14ac:dyDescent="0.25">
      <c r="C167" s="11"/>
      <c r="E167" s="12"/>
      <c r="F167" s="13"/>
      <c r="G167" s="14" t="str">
        <f>IF($A167="","",ROUNDUP((C167*(1+E167)),0))</f>
        <v/>
      </c>
      <c r="H167" s="15" t="str">
        <f>IF($A167="","",(G167*F167))</f>
        <v/>
      </c>
    </row>
    <row r="168" spans="1:8" x14ac:dyDescent="0.25">
      <c r="C168" s="11"/>
      <c r="E168" s="12"/>
      <c r="F168" s="13"/>
      <c r="G168" s="14" t="str">
        <f>IF($A168="","",ROUNDUP((C168*(1+E168)),0))</f>
        <v/>
      </c>
      <c r="H168" s="15" t="str">
        <f>IF($A168="","",(G168*F168))</f>
        <v/>
      </c>
    </row>
    <row r="169" spans="1:8" x14ac:dyDescent="0.25">
      <c r="C169" s="11"/>
      <c r="E169" s="12"/>
      <c r="F169" s="13"/>
      <c r="G169" s="14" t="str">
        <f>IF($A169="","",ROUNDUP((C169*(1+E169)),0))</f>
        <v/>
      </c>
      <c r="H169" s="15" t="str">
        <f>IF($A169="","",(G169*F169))</f>
        <v/>
      </c>
    </row>
    <row r="170" spans="1:8" x14ac:dyDescent="0.25">
      <c r="C170" s="11"/>
      <c r="E170" s="12"/>
      <c r="F170" s="13"/>
      <c r="G170" s="14" t="str">
        <f>IF($A170="","",ROUNDUP((C170*(1+E170)),0))</f>
        <v/>
      </c>
      <c r="H170" s="15" t="str">
        <f>IF($A170="","",(G170*F170))</f>
        <v/>
      </c>
    </row>
    <row r="171" spans="1:8" x14ac:dyDescent="0.25">
      <c r="C171" s="11"/>
      <c r="E171" s="12"/>
      <c r="F171" s="13"/>
      <c r="G171" s="14" t="str">
        <f>IF($A171="","",ROUNDUP((C171*(1+E171)),0))</f>
        <v/>
      </c>
      <c r="H171" s="15" t="str">
        <f>IF($A171="","",(G171*F171))</f>
        <v/>
      </c>
    </row>
    <row r="172" spans="1:8" x14ac:dyDescent="0.25">
      <c r="C172" s="11"/>
      <c r="E172" s="12"/>
      <c r="F172" s="13"/>
      <c r="G172" s="14" t="str">
        <f>IF($A172="","",ROUNDUP((C172*(1+E172)),0))</f>
        <v/>
      </c>
      <c r="H172" s="15" t="str">
        <f>IF($A172="","",(G172*F172))</f>
        <v/>
      </c>
    </row>
    <row r="173" spans="1:8" x14ac:dyDescent="0.25">
      <c r="C173" s="11"/>
      <c r="E173" s="12"/>
      <c r="F173" s="13"/>
      <c r="G173" s="14" t="str">
        <f>IF($A173="","",ROUNDUP((C173*(1+E173)),0))</f>
        <v/>
      </c>
      <c r="H173" s="15" t="str">
        <f>IF($A173="","",(G173*F173))</f>
        <v/>
      </c>
    </row>
    <row r="174" spans="1:8" x14ac:dyDescent="0.25">
      <c r="C174" s="11"/>
      <c r="E174" s="12"/>
      <c r="F174" s="13"/>
      <c r="G174" s="14" t="str">
        <f>IF($A174="","",ROUNDUP((C174*(1+E174)),0))</f>
        <v/>
      </c>
      <c r="H174" s="15" t="str">
        <f>IF($A174="","",(G174*F174))</f>
        <v/>
      </c>
    </row>
    <row r="175" spans="1:8" x14ac:dyDescent="0.25">
      <c r="C175" s="11"/>
      <c r="E175" s="12"/>
      <c r="F175" s="13"/>
      <c r="G175" s="14" t="str">
        <f>IF($A175="","",ROUNDUP((C175*(1+E175)),0))</f>
        <v/>
      </c>
      <c r="H175" s="15" t="str">
        <f>IF($A175="","",(G175*F175))</f>
        <v/>
      </c>
    </row>
    <row r="176" spans="1:8" x14ac:dyDescent="0.25">
      <c r="C176" s="11"/>
      <c r="E176" s="12"/>
      <c r="F176" s="13"/>
      <c r="G176" s="14" t="str">
        <f>IF($A176="","",ROUNDUP((C176*(1+E176)),0))</f>
        <v/>
      </c>
      <c r="H176" s="15" t="str">
        <f>IF($A176="","",(G176*F176))</f>
        <v/>
      </c>
    </row>
    <row r="177" spans="1:8" x14ac:dyDescent="0.25">
      <c r="C177" s="11"/>
      <c r="E177" s="12"/>
      <c r="F177" s="13"/>
      <c r="G177" s="14" t="str">
        <f>IF($A177="","",ROUNDUP((C177*(1+E177)),0))</f>
        <v/>
      </c>
      <c r="H177" s="15" t="str">
        <f>IF($A177="","",(G177*F177))</f>
        <v/>
      </c>
    </row>
    <row r="178" spans="1:8" x14ac:dyDescent="0.25">
      <c r="C178" s="11"/>
      <c r="E178" s="12"/>
      <c r="F178" s="13"/>
      <c r="G178" s="14" t="str">
        <f>IF($A178="","",ROUNDUP((C178*(1+E178)),0))</f>
        <v/>
      </c>
      <c r="H178" s="15" t="str">
        <f>IF($A178="","",(G178*F178))</f>
        <v/>
      </c>
    </row>
    <row r="179" spans="1:8" x14ac:dyDescent="0.25">
      <c r="C179" s="11"/>
      <c r="E179" s="12"/>
      <c r="F179" s="13"/>
      <c r="G179" s="14" t="str">
        <f>IF($A179="","",ROUNDUP((C179*(1+E179)),0))</f>
        <v/>
      </c>
      <c r="H179" s="15" t="str">
        <f>IF($A179="","",(G179*F179))</f>
        <v/>
      </c>
    </row>
    <row r="180" spans="1:8" x14ac:dyDescent="0.25">
      <c r="C180" s="11"/>
      <c r="E180" s="12"/>
      <c r="F180" s="13"/>
      <c r="G180" s="14" t="str">
        <f>IF($A180="","",ROUNDUP((C180*(1+E180)),0))</f>
        <v/>
      </c>
      <c r="H180" s="15" t="str">
        <f>IF($A180="","",(G180*F180))</f>
        <v/>
      </c>
    </row>
    <row r="181" spans="1:8" x14ac:dyDescent="0.25">
      <c r="C181" s="11"/>
      <c r="E181" s="12"/>
      <c r="F181" s="13"/>
      <c r="G181" s="14" t="str">
        <f>IF($A181="","",ROUNDUP((C181*(1+E181)),0))</f>
        <v/>
      </c>
      <c r="H181" s="15" t="str">
        <f>IF($A181="","",(G181*F181))</f>
        <v/>
      </c>
    </row>
    <row r="182" spans="1:8" x14ac:dyDescent="0.25">
      <c r="C182" s="11"/>
      <c r="E182" s="12"/>
      <c r="F182" s="13"/>
      <c r="G182" s="14" t="str">
        <f>IF($A182="","",ROUNDUP((C182*(1+E182)),0))</f>
        <v/>
      </c>
      <c r="H182" s="15" t="str">
        <f>IF($A182="","",(G182*F182))</f>
        <v/>
      </c>
    </row>
    <row r="183" spans="1:8" x14ac:dyDescent="0.25">
      <c r="C183" s="11"/>
      <c r="E183" s="12"/>
      <c r="F183" s="13"/>
      <c r="G183" s="14" t="str">
        <f>IF($A183="","",ROUNDUP((C183*(1+E183)),0))</f>
        <v/>
      </c>
      <c r="H183" s="15" t="str">
        <f>IF($A183="","",(G183*F183))</f>
        <v/>
      </c>
    </row>
    <row r="184" spans="1:8" x14ac:dyDescent="0.25">
      <c r="C184" s="11"/>
      <c r="E184" s="12"/>
      <c r="F184" s="13"/>
      <c r="G184" s="14" t="str">
        <f>IF($A184="","",ROUNDUP((C184*(1+E184)),0))</f>
        <v/>
      </c>
      <c r="H184" s="15" t="str">
        <f>IF($A184="","",(G184*F184))</f>
        <v/>
      </c>
    </row>
    <row r="185" spans="1:8" x14ac:dyDescent="0.25">
      <c r="C185" s="11"/>
      <c r="E185" s="12"/>
      <c r="F185" s="13"/>
      <c r="G185" s="14" t="str">
        <f>IF($A185="","",ROUNDUP((C185*(1+E185)),0))</f>
        <v/>
      </c>
      <c r="H185" s="15" t="str">
        <f>IF($A185="","",(G185*F185))</f>
        <v/>
      </c>
    </row>
    <row r="186" spans="1:8" x14ac:dyDescent="0.25">
      <c r="C186" s="11"/>
      <c r="E186" s="12"/>
      <c r="F186" s="13"/>
      <c r="G186" s="14" t="str">
        <f>IF($A186="","",ROUNDUP((C186*(1+E186)),0))</f>
        <v/>
      </c>
      <c r="H186" s="15" t="str">
        <f>IF($A186="","",(G186*F186))</f>
        <v/>
      </c>
    </row>
    <row r="187" spans="1:8" x14ac:dyDescent="0.25">
      <c r="C187" s="11"/>
      <c r="E187" s="12"/>
      <c r="F187" s="13"/>
      <c r="G187" s="14" t="str">
        <f>IF($A187="","",ROUNDUP((C187*(1+E187)),0))</f>
        <v/>
      </c>
      <c r="H187" s="15" t="str">
        <f>IF($A187="","",(G187*F187))</f>
        <v/>
      </c>
    </row>
    <row r="188" spans="1:8" x14ac:dyDescent="0.25">
      <c r="C188" s="11"/>
      <c r="E188" s="12"/>
      <c r="F188" s="13"/>
      <c r="G188" s="14" t="str">
        <f>IF($A188="","",ROUNDUP((C188*(1+E188)),0))</f>
        <v/>
      </c>
      <c r="H188" s="15" t="str">
        <f>IF($A188="","",(G188*F188))</f>
        <v/>
      </c>
    </row>
    <row r="189" spans="1:8" x14ac:dyDescent="0.25">
      <c r="C189" s="11"/>
      <c r="E189" s="12"/>
      <c r="F189" s="13"/>
      <c r="G189" s="14" t="str">
        <f>IF($A189="","",ROUNDUP((C189*(1+E189)),0))</f>
        <v/>
      </c>
      <c r="H189" s="15" t="str">
        <f>IF($A189="","",(G189*F189))</f>
        <v/>
      </c>
    </row>
    <row r="190" spans="1:8" x14ac:dyDescent="0.25">
      <c r="C190" s="11"/>
      <c r="E190" s="12"/>
      <c r="F190" s="13"/>
      <c r="G190" s="14" t="str">
        <f>IF($A190="","",ROUNDUP((C190*(1+E190)),0))</f>
        <v/>
      </c>
      <c r="H190" s="15" t="str">
        <f>IF($A190="","",(G190*F190))</f>
        <v/>
      </c>
    </row>
    <row r="191" spans="1:8" x14ac:dyDescent="0.25">
      <c r="C191" s="11"/>
      <c r="E191" s="12"/>
      <c r="F191" s="13"/>
      <c r="G191" s="14" t="str">
        <f>IF($A191="","",ROUNDUP((C191*(1+E191)),0))</f>
        <v/>
      </c>
      <c r="H191" s="15" t="str">
        <f>IF($A191="","",(G191*F191))</f>
        <v/>
      </c>
    </row>
    <row r="192" spans="1:8" x14ac:dyDescent="0.25">
      <c r="C192" s="11"/>
      <c r="E192" s="12"/>
      <c r="F192" s="13"/>
      <c r="G192" s="14" t="str">
        <f>IF($A192="","",ROUNDUP((C192*(1+E192)),0))</f>
        <v/>
      </c>
      <c r="H192" s="15" t="str">
        <f>IF($A192="","",(G192*F192))</f>
        <v/>
      </c>
    </row>
    <row r="193" spans="1:8" x14ac:dyDescent="0.25">
      <c r="C193" s="11"/>
      <c r="E193" s="12"/>
      <c r="F193" s="13"/>
      <c r="G193" s="14" t="str">
        <f>IF($A193="","",ROUNDUP((C193*(1+E193)),0))</f>
        <v/>
      </c>
      <c r="H193" s="15" t="str">
        <f>IF($A193="","",(G193*F193))</f>
        <v/>
      </c>
    </row>
    <row r="194" spans="1:8" x14ac:dyDescent="0.25">
      <c r="C194" s="11"/>
      <c r="E194" s="12"/>
      <c r="F194" s="13"/>
      <c r="G194" s="14" t="str">
        <f>IF($A194="","",ROUNDUP((C194*(1+E194)),0))</f>
        <v/>
      </c>
      <c r="H194" s="15" t="str">
        <f>IF($A194="","",(G194*F194))</f>
        <v/>
      </c>
    </row>
    <row r="195" spans="1:8" x14ac:dyDescent="0.25">
      <c r="C195" s="11"/>
      <c r="E195" s="12"/>
      <c r="F195" s="13"/>
      <c r="G195" s="14" t="str">
        <f>IF($A195="","",ROUNDUP((C195*(1+E195)),0))</f>
        <v/>
      </c>
      <c r="H195" s="15" t="str">
        <f>IF($A195="","",(G195*F195))</f>
        <v/>
      </c>
    </row>
    <row r="196" spans="1:8" x14ac:dyDescent="0.25">
      <c r="C196" s="11"/>
      <c r="E196" s="12"/>
      <c r="F196" s="13"/>
      <c r="G196" s="14" t="str">
        <f>IF($A196="","",ROUNDUP((C196*(1+E196)),0))</f>
        <v/>
      </c>
      <c r="H196" s="15" t="str">
        <f>IF($A196="","",(G196*F196))</f>
        <v/>
      </c>
    </row>
    <row r="197" spans="1:8" x14ac:dyDescent="0.25">
      <c r="C197" s="11"/>
      <c r="E197" s="12"/>
      <c r="F197" s="13"/>
      <c r="G197" s="14" t="str">
        <f>IF($A197="","",ROUNDUP((C197*(1+E197)),0))</f>
        <v/>
      </c>
      <c r="H197" s="15" t="str">
        <f>IF($A197="","",(G197*F197))</f>
        <v/>
      </c>
    </row>
    <row r="198" spans="1:8" x14ac:dyDescent="0.25">
      <c r="C198" s="11"/>
      <c r="E198" s="12"/>
      <c r="F198" s="13"/>
      <c r="G198" s="14" t="str">
        <f>IF($A198="","",ROUNDUP((C198*(1+E198)),0))</f>
        <v/>
      </c>
      <c r="H198" s="15" t="str">
        <f>IF($A198="","",(G198*F198))</f>
        <v/>
      </c>
    </row>
    <row r="199" spans="1:8" x14ac:dyDescent="0.25">
      <c r="C199" s="11"/>
      <c r="E199" s="12"/>
      <c r="F199" s="13"/>
      <c r="G199" s="14" t="str">
        <f>IF($A199="","",ROUNDUP((C199*(1+E199)),0))</f>
        <v/>
      </c>
      <c r="H199" s="15" t="str">
        <f>IF($A199="","",(G199*F199))</f>
        <v/>
      </c>
    </row>
    <row r="200" spans="1:8" x14ac:dyDescent="0.25">
      <c r="C200" s="11"/>
      <c r="E200" s="12"/>
      <c r="F200" s="13"/>
      <c r="G200" s="14" t="str">
        <f>IF($A200="","",ROUNDUP((C200*(1+E200)),0))</f>
        <v/>
      </c>
      <c r="H200" s="15" t="str">
        <f>IF($A200="","",(G200*F200))</f>
        <v/>
      </c>
    </row>
    <row r="201" spans="1:8" x14ac:dyDescent="0.25">
      <c r="C201" s="11"/>
      <c r="E201" s="12"/>
      <c r="F201" s="13"/>
      <c r="G201" s="14" t="str">
        <f>IF($A201="","",ROUNDUP((C201*(1+E201)),0))</f>
        <v/>
      </c>
      <c r="H201" s="15" t="str">
        <f>IF($A201="","",(G201*F201))</f>
        <v/>
      </c>
    </row>
  </sheetData>
  <autoFilter ref="A1:H1"/>
  <dataValidations count="4">
    <dataValidation type="list" allowBlank="1" showErrorMessage="1" errorTitle="Pick from the list" error="Choose one of: Sheet goods, Edge band, Hardware, Finish" sqref="B2:B201">
      <formula1>"Sheet goods,Edge band,Hardware,Finish"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37</v>
      </c>
      <c r="B1" s="16" t="s">
        <v>38</v>
      </c>
      <c r="C1" s="16" t="s">
        <v>39</v>
      </c>
    </row>
    <row r="2" spans="1:3" x14ac:dyDescent="0.25">
      <c r="A2" s="17" t="s">
        <v>40</v>
      </c>
      <c r="B2" s="18"/>
      <c r="C2" s="18"/>
    </row>
    <row r="3" spans="1:2" x14ac:dyDescent="0.25">
      <c r="A3" t="s">
        <v>41</v>
      </c>
      <c r="B3" s="19">
        <v>9</v>
      </c>
    </row>
    <row r="4" spans="1:2" x14ac:dyDescent="0.25">
      <c r="A4" t="s">
        <v>42</v>
      </c>
      <c r="B4" s="19">
        <v>8</v>
      </c>
    </row>
    <row r="5" spans="1:2" x14ac:dyDescent="0.25">
      <c r="A5" t="s">
        <v>43</v>
      </c>
      <c r="B5" s="19">
        <v>1</v>
      </c>
    </row>
    <row r="6" spans="1:3" x14ac:dyDescent="0.25">
      <c r="A6" s="17" t="s">
        <v>44</v>
      </c>
      <c r="B6" s="18"/>
      <c r="C6" s="18"/>
    </row>
    <row r="7" spans="1:3" x14ac:dyDescent="0.25">
      <c r="A7" t="s">
        <v>45</v>
      </c>
      <c r="B7" s="20">
        <f>ROUNDUP(((('Calculator'!$B$3*0.75)+('Calculator'!$B$4*0.5))+('Calculator'!$B$5*1.5)),0)</f>
        <v>13</v>
      </c>
      <c r="C7" s="21" t="s">
        <v>46</v>
      </c>
    </row>
    <row r="8" spans="1:2" x14ac:dyDescent="0.25">
      <c r="A8" t="s">
        <v>47</v>
      </c>
      <c r="B8" s="20">
        <f>((('Calculator'!$B$3+'Calculator'!$B$4)*2)*2)</f>
        <v>68</v>
      </c>
    </row>
    <row r="9" spans="1:3" x14ac:dyDescent="0.25">
      <c r="A9" s="17" t="s">
        <v>48</v>
      </c>
      <c r="B9" s="18"/>
      <c r="C9" s="18"/>
    </row>
    <row r="10" spans="1:2" x14ac:dyDescent="0.25">
      <c r="A10" t="s">
        <v>49</v>
      </c>
      <c r="B10" s="22">
        <v>0.07</v>
      </c>
    </row>
    <row r="11" spans="1:2" x14ac:dyDescent="0.25">
      <c r="A11" t="s">
        <v>50</v>
      </c>
      <c r="B11" s="23">
        <f>SUM('Materials'!$H$2:$H$201)</f>
        <v>2623.52</v>
      </c>
    </row>
    <row r="12" spans="1:2" x14ac:dyDescent="0.25">
      <c r="A12" t="s">
        <v>51</v>
      </c>
      <c r="B12" s="23">
        <f>ROUND(('Calculator'!$B$11*(1+'Calculator'!$B$10)),2)</f>
        <v>2807.17</v>
      </c>
    </row>
    <row r="13" spans="1:3" x14ac:dyDescent="0.25">
      <c r="A13" s="17" t="s">
        <v>52</v>
      </c>
      <c r="B13" s="18"/>
      <c r="C13" s="18"/>
    </row>
    <row r="14" spans="1:2" x14ac:dyDescent="0.25">
      <c r="A14" t="s">
        <v>22</v>
      </c>
      <c r="B14" s="23">
        <f>SUMIFS('Materials'!$H$2:$H$201,'Materials'!$B$2:$B$201,"Sheet goods")</f>
        <v>1798</v>
      </c>
    </row>
    <row r="15" spans="1:2" x14ac:dyDescent="0.25">
      <c r="A15" t="s">
        <v>26</v>
      </c>
      <c r="B15" s="23">
        <f>SUMIFS('Materials'!$H$2:$H$201,'Materials'!$B$2:$B$201,"Edge band")</f>
        <v>79.2</v>
      </c>
    </row>
    <row r="16" spans="1:2" x14ac:dyDescent="0.25">
      <c r="A16" t="s">
        <v>29</v>
      </c>
      <c r="B16" s="23">
        <f>SUMIFS('Materials'!$H$2:$H$201,'Materials'!$B$2:$B$201,"Hardware")</f>
        <v>556.32</v>
      </c>
    </row>
    <row r="17" spans="1:2" x14ac:dyDescent="0.25">
      <c r="A17" t="s">
        <v>35</v>
      </c>
      <c r="B17" s="23">
        <f>SUMIFS('Materials'!$H$2:$H$201,'Materials'!$B$2:$B$201,"Finish")</f>
        <v>190</v>
      </c>
    </row>
  </sheetData>
  <dataValidations count="2">
    <dataValidation type="decimal" operator="greaterThanOrEqual" allowBlank="1" showErrorMessage="1" errorTitle="Number expected" error="Enter a number." sqref="B10">
      <formula1>-1000000000000</formula1>
    </dataValidation>
    <dataValidation type="decimal" operator="greaterThanOrEqual" allowBlank="1" showErrorMessage="1" errorTitle="Number expected" error="Enter a number." sqref="B3:B5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Materials</vt:lpstr>
      <vt:lpstr>Calculator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