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atch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<sst xmlns="http://schemas.openxmlformats.org/spreadsheetml/2006/main" count="52" uniqueCount="50">
  <si>
    <t>Brew Batch Tracker</t>
  </si>
  <si>
    <t>A free brew batch spreadsheet: track recipe, volume, yield, and cost per barrel from brew to package for breweries, in Google Sheets and Excel.</t>
  </si>
  <si>
    <t>Quick start</t>
  </si>
  <si>
    <t>Open the Batches tab and replace the sample rows with your own — one row per entry. Formulas fill in automatically for new rows.</t>
  </si>
  <si>
    <t>Packaged barrels are what you can sell; yield under 85% turns amber (losses to trub, dry hop and transfers).</t>
  </si>
  <si>
    <t>Cost per barrel uses ingredient cost; add packaging cost per batch if you want full COGS.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</si>
  <si>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</si>
  <si>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</si>
  <si>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</si>
  <si>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</si>
  <si>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</si>
  <si>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</si>
  <si>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</si>
  <si>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</si>
  <si>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Batch #</t>
  </si>
  <si>
    <t>Beer</t>
  </si>
  <si>
    <t>Brew date</t>
  </si>
  <si>
    <t>Batch size (bbl)</t>
  </si>
  <si>
    <t>Packaged (bbl)</t>
  </si>
  <si>
    <t>Ingredient cost</t>
  </si>
  <si>
    <t>Package date</t>
  </si>
  <si>
    <t>Status</t>
  </si>
  <si>
    <t>Yield</t>
  </si>
  <si>
    <t>Cost per bbl</t>
  </si>
  <si>
    <t>Days grain to glass</t>
  </si>
  <si>
    <t>B-241</t>
  </si>
  <si>
    <t>Harbor Haze IPA</t>
  </si>
  <si>
    <t>Packaged</t>
  </si>
  <si>
    <t>B-242</t>
  </si>
  <si>
    <t>Dockside Pilsner</t>
  </si>
  <si>
    <t>B-243</t>
  </si>
  <si>
    <t>Night Shift Stout</t>
  </si>
  <si>
    <t>Conditioning</t>
  </si>
  <si>
    <t>B-244</t>
  </si>
  <si>
    <t>Fermenting</t>
  </si>
  <si>
    <t>B-239</t>
  </si>
  <si>
    <t>Pumpkin Ale</t>
  </si>
  <si>
    <t>Dumped</t>
  </si>
  <si>
    <t>Item</t>
  </si>
  <si>
    <t>Value</t>
  </si>
  <si>
    <t>Notes</t>
  </si>
  <si>
    <t>Overview</t>
  </si>
  <si>
    <t>Entries</t>
  </si>
  <si>
    <t>By status</t>
  </si>
  <si>
    <t>Status: Fermenting</t>
  </si>
  <si>
    <t>Status: Conditioning</t>
  </si>
  <si>
    <t>Status: Packaged</t>
  </si>
  <si>
    <t>Status: Dumped</t>
  </si>
  <si>
    <t>Totals</t>
  </si>
  <si>
    <t>Total ingredient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</si>
</sst>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4" customWidth="1"/>
    <col min="4" max="4" width="19" customWidth="1"/>
    <col min="5" max="5" width="17" customWidth="1"/>
    <col min="6" max="6" width="18" customWidth="1"/>
    <col min="7" max="7" width="15" customWidth="1"/>
    <col min="8" max="8" width="16" customWidth="1"/>
    <col min="9" max="9" width="11" customWidth="1"/>
    <col min="10" max="10" width="15" customWidth="1"/>
    <col min="11" max="11" width="22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t="s">
        <v>25</v>
      </c>
      <c r="B2" t="s">
        <v>26</v>
      </c>
      <c r="C2" s="11">
        <v>46287</v>
      </c>
      <c r="D2" s="12">
        <v>15</v>
      </c>
      <c r="E2" s="13">
        <v>13.4</v>
      </c>
      <c r="F2" s="14">
        <v>1890</v>
      </c>
      <c r="G2" s="11">
        <v>46304</v>
      </c>
      <c r="H2" t="s">
        <v>27</v>
      </c>
      <c r="I2" s="15">
        <f>IF($A2="","",IFERROR((E2/D2),0))</f>
        <v>0.8933333333333333</v>
      </c>
      <c r="J2" s="16">
        <f>IF($A2="","",IFERROR((F2/E2),0))</f>
        <v>141.04477611940297</v>
      </c>
      <c r="K2" s="17">
        <f>IF($A2="","",IF((H2="Packaged"),(G2-C2),""))</f>
        <v>17</v>
      </c>
    </row>
    <row r="3" spans="1:11" x14ac:dyDescent="0.25">
      <c r="A3" t="s">
        <v>28</v>
      </c>
      <c r="B3" t="s">
        <v>29</v>
      </c>
      <c r="C3" s="11">
        <v>46278</v>
      </c>
      <c r="D3" s="12">
        <v>15</v>
      </c>
      <c r="E3" s="13">
        <v>14.2</v>
      </c>
      <c r="F3" s="14">
        <v>1120</v>
      </c>
      <c r="G3" s="11">
        <v>46306</v>
      </c>
      <c r="H3" t="s">
        <v>27</v>
      </c>
      <c r="I3" s="15">
        <f>IF($A3="","",IFERROR((E3/D3),0))</f>
        <v>0.9466666666666667</v>
      </c>
      <c r="J3" s="16">
        <f>IF($A3="","",IFERROR((F3/E3),0))</f>
        <v>78.87323943661973</v>
      </c>
      <c r="K3" s="17">
        <f>IF($A3="","",IF((H3="Packaged"),(G3-C3),""))</f>
        <v>28</v>
      </c>
    </row>
    <row r="4" spans="1:11" x14ac:dyDescent="0.25">
      <c r="A4" t="s">
        <v>30</v>
      </c>
      <c r="B4" t="s">
        <v>31</v>
      </c>
      <c r="C4" s="11">
        <v>46296</v>
      </c>
      <c r="D4" s="12">
        <v>10</v>
      </c>
      <c r="E4" s="13">
        <v>0</v>
      </c>
      <c r="F4" s="14">
        <v>980</v>
      </c>
      <c r="G4" s="11">
        <v>46317</v>
      </c>
      <c r="H4" t="s">
        <v>32</v>
      </c>
      <c r="I4" s="15">
        <f>IF($A4="","",IFERROR((E4/D4),0))</f>
        <v>0</v>
      </c>
      <c r="J4" s="16">
        <f>IF($A4="","",IFERROR((F4/E4),0))</f>
        <v>0</v>
      </c>
      <c r="K4" s="17" t="str">
        <f>IF($A4="","",IF((H4="Packaged"),(G4-C4),""))</f>
        <v/>
      </c>
    </row>
    <row r="5" spans="1:11" x14ac:dyDescent="0.25">
      <c r="A5" t="s">
        <v>33</v>
      </c>
      <c r="B5" t="s">
        <v>26</v>
      </c>
      <c r="C5" s="11">
        <v>46303</v>
      </c>
      <c r="D5" s="12">
        <v>15</v>
      </c>
      <c r="E5" s="13">
        <v>0</v>
      </c>
      <c r="F5" s="14">
        <v>1890</v>
      </c>
      <c r="G5" s="11">
        <v>46320</v>
      </c>
      <c r="H5" t="s">
        <v>34</v>
      </c>
      <c r="I5" s="15">
        <f>IF($A5="","",IFERROR((E5/D5),0))</f>
        <v>0</v>
      </c>
      <c r="J5" s="16">
        <f>IF($A5="","",IFERROR((F5/E5),0))</f>
        <v>0</v>
      </c>
      <c r="K5" s="17" t="str">
        <f>IF($A5="","",IF((H5="Packaged"),(G5-C5),""))</f>
        <v/>
      </c>
    </row>
    <row r="6" spans="1:11" x14ac:dyDescent="0.25">
      <c r="A6" t="s">
        <v>35</v>
      </c>
      <c r="B6" t="s">
        <v>36</v>
      </c>
      <c r="C6" s="11">
        <v>46268</v>
      </c>
      <c r="D6" s="12">
        <v>7</v>
      </c>
      <c r="E6" s="13">
        <v>0</v>
      </c>
      <c r="F6" s="14">
        <v>640</v>
      </c>
      <c r="G6" s="11">
        <v>46288</v>
      </c>
      <c r="H6" t="s">
        <v>37</v>
      </c>
      <c r="I6" s="15">
        <f>IF($A6="","",IFERROR((E6/D6),0))</f>
        <v>0</v>
      </c>
      <c r="J6" s="16">
        <f>IF($A6="","",IFERROR((F6/E6),0))</f>
        <v>0</v>
      </c>
      <c r="K6" s="17" t="str">
        <f>IF($A6="","",IF((H6="Packaged"),(G6-C6),""))</f>
        <v/>
      </c>
    </row>
    <row r="7" spans="1:11" x14ac:dyDescent="0.25">
      <c r="C7" s="11"/>
      <c r="D7" s="12"/>
      <c r="E7" s="13"/>
      <c r="F7" s="14"/>
      <c r="G7" s="11"/>
      <c r="I7" s="15" t="str">
        <f>IF($A7="","",IFERROR((E7/D7),0))</f>
        <v/>
      </c>
      <c r="J7" s="16" t="str">
        <f>IF($A7="","",IFERROR((F7/E7),0))</f>
        <v/>
      </c>
      <c r="K7" s="17" t="str">
        <f>IF($A7="","",IF((H7="Packaged"),(G7-C7),""))</f>
        <v/>
      </c>
    </row>
    <row r="8" spans="1:11" x14ac:dyDescent="0.25">
      <c r="C8" s="11"/>
      <c r="D8" s="12"/>
      <c r="E8" s="13"/>
      <c r="F8" s="14"/>
      <c r="G8" s="11"/>
      <c r="I8" s="15" t="str">
        <f>IF($A8="","",IFERROR((E8/D8),0))</f>
        <v/>
      </c>
      <c r="J8" s="16" t="str">
        <f>IF($A8="","",IFERROR((F8/E8),0))</f>
        <v/>
      </c>
      <c r="K8" s="17" t="str">
        <f>IF($A8="","",IF((H8="Packaged"),(G8-C8),""))</f>
        <v/>
      </c>
    </row>
    <row r="9" spans="1:11" x14ac:dyDescent="0.25">
      <c r="C9" s="11"/>
      <c r="D9" s="12"/>
      <c r="E9" s="13"/>
      <c r="F9" s="14"/>
      <c r="G9" s="11"/>
      <c r="I9" s="15" t="str">
        <f>IF($A9="","",IFERROR((E9/D9),0))</f>
        <v/>
      </c>
      <c r="J9" s="16" t="str">
        <f>IF($A9="","",IFERROR((F9/E9),0))</f>
        <v/>
      </c>
      <c r="K9" s="17" t="str">
        <f>IF($A9="","",IF((H9="Packaged"),(G9-C9),""))</f>
        <v/>
      </c>
    </row>
    <row r="10" spans="1:11" x14ac:dyDescent="0.25">
      <c r="C10" s="11"/>
      <c r="D10" s="12"/>
      <c r="E10" s="13"/>
      <c r="F10" s="14"/>
      <c r="G10" s="11"/>
      <c r="I10" s="15" t="str">
        <f>IF($A10="","",IFERROR((E10/D10),0))</f>
        <v/>
      </c>
      <c r="J10" s="16" t="str">
        <f>IF($A10="","",IFERROR((F10/E10),0))</f>
        <v/>
      </c>
      <c r="K10" s="17" t="str">
        <f>IF($A10="","",IF((H10="Packaged"),(G10-C10),""))</f>
        <v/>
      </c>
    </row>
    <row r="11" spans="1:11" x14ac:dyDescent="0.25">
      <c r="C11" s="11"/>
      <c r="D11" s="12"/>
      <c r="E11" s="13"/>
      <c r="F11" s="14"/>
      <c r="G11" s="11"/>
      <c r="I11" s="15" t="str">
        <f>IF($A11="","",IFERROR((E11/D11),0))</f>
        <v/>
      </c>
      <c r="J11" s="16" t="str">
        <f>IF($A11="","",IFERROR((F11/E11),0))</f>
        <v/>
      </c>
      <c r="K11" s="17" t="str">
        <f>IF($A11="","",IF((H11="Packaged"),(G11-C11),""))</f>
        <v/>
      </c>
    </row>
    <row r="12" spans="1:11" x14ac:dyDescent="0.25">
      <c r="C12" s="11"/>
      <c r="D12" s="12"/>
      <c r="E12" s="13"/>
      <c r="F12" s="14"/>
      <c r="G12" s="11"/>
      <c r="I12" s="15" t="str">
        <f>IF($A12="","",IFERROR((E12/D12),0))</f>
        <v/>
      </c>
      <c r="J12" s="16" t="str">
        <f>IF($A12="","",IFERROR((F12/E12),0))</f>
        <v/>
      </c>
      <c r="K12" s="17" t="str">
        <f>IF($A12="","",IF((H12="Packaged"),(G12-C12),""))</f>
        <v/>
      </c>
    </row>
    <row r="13" spans="1:11" x14ac:dyDescent="0.25">
      <c r="C13" s="11"/>
      <c r="D13" s="12"/>
      <c r="E13" s="13"/>
      <c r="F13" s="14"/>
      <c r="G13" s="11"/>
      <c r="I13" s="15" t="str">
        <f>IF($A13="","",IFERROR((E13/D13),0))</f>
        <v/>
      </c>
      <c r="J13" s="16" t="str">
        <f>IF($A13="","",IFERROR((F13/E13),0))</f>
        <v/>
      </c>
      <c r="K13" s="17" t="str">
        <f>IF($A13="","",IF((H13="Packaged"),(G13-C13),""))</f>
        <v/>
      </c>
    </row>
    <row r="14" spans="1:11" x14ac:dyDescent="0.25">
      <c r="C14" s="11"/>
      <c r="D14" s="12"/>
      <c r="E14" s="13"/>
      <c r="F14" s="14"/>
      <c r="G14" s="11"/>
      <c r="I14" s="15" t="str">
        <f>IF($A14="","",IFERROR((E14/D14),0))</f>
        <v/>
      </c>
      <c r="J14" s="16" t="str">
        <f>IF($A14="","",IFERROR((F14/E14),0))</f>
        <v/>
      </c>
      <c r="K14" s="17" t="str">
        <f>IF($A14="","",IF((H14="Packaged"),(G14-C14),""))</f>
        <v/>
      </c>
    </row>
    <row r="15" spans="1:11" x14ac:dyDescent="0.25">
      <c r="C15" s="11"/>
      <c r="D15" s="12"/>
      <c r="E15" s="13"/>
      <c r="F15" s="14"/>
      <c r="G15" s="11"/>
      <c r="I15" s="15" t="str">
        <f>IF($A15="","",IFERROR((E15/D15),0))</f>
        <v/>
      </c>
      <c r="J15" s="16" t="str">
        <f>IF($A15="","",IFERROR((F15/E15),0))</f>
        <v/>
      </c>
      <c r="K15" s="17" t="str">
        <f>IF($A15="","",IF((H15="Packaged"),(G15-C15),""))</f>
        <v/>
      </c>
    </row>
    <row r="16" spans="1:11" x14ac:dyDescent="0.25">
      <c r="C16" s="11"/>
      <c r="D16" s="12"/>
      <c r="E16" s="13"/>
      <c r="F16" s="14"/>
      <c r="G16" s="11"/>
      <c r="I16" s="15" t="str">
        <f>IF($A16="","",IFERROR((E16/D16),0))</f>
        <v/>
      </c>
      <c r="J16" s="16" t="str">
        <f>IF($A16="","",IFERROR((F16/E16),0))</f>
        <v/>
      </c>
      <c r="K16" s="17" t="str">
        <f>IF($A16="","",IF((H16="Packaged"),(G16-C16),""))</f>
        <v/>
      </c>
    </row>
    <row r="17" spans="1:11" x14ac:dyDescent="0.25">
      <c r="C17" s="11"/>
      <c r="D17" s="12"/>
      <c r="E17" s="13"/>
      <c r="F17" s="14"/>
      <c r="G17" s="11"/>
      <c r="I17" s="15" t="str">
        <f>IF($A17="","",IFERROR((E17/D17),0))</f>
        <v/>
      </c>
      <c r="J17" s="16" t="str">
        <f>IF($A17="","",IFERROR((F17/E17),0))</f>
        <v/>
      </c>
      <c r="K17" s="17" t="str">
        <f>IF($A17="","",IF((H17="Packaged"),(G17-C17),""))</f>
        <v/>
      </c>
    </row>
    <row r="18" spans="1:11" x14ac:dyDescent="0.25">
      <c r="C18" s="11"/>
      <c r="D18" s="12"/>
      <c r="E18" s="13"/>
      <c r="F18" s="14"/>
      <c r="G18" s="11"/>
      <c r="I18" s="15" t="str">
        <f>IF($A18="","",IFERROR((E18/D18),0))</f>
        <v/>
      </c>
      <c r="J18" s="16" t="str">
        <f>IF($A18="","",IFERROR((F18/E18),0))</f>
        <v/>
      </c>
      <c r="K18" s="17" t="str">
        <f>IF($A18="","",IF((H18="Packaged"),(G18-C18),""))</f>
        <v/>
      </c>
    </row>
    <row r="19" spans="1:11" x14ac:dyDescent="0.25">
      <c r="C19" s="11"/>
      <c r="D19" s="12"/>
      <c r="E19" s="13"/>
      <c r="F19" s="14"/>
      <c r="G19" s="11"/>
      <c r="I19" s="15" t="str">
        <f>IF($A19="","",IFERROR((E19/D19),0))</f>
        <v/>
      </c>
      <c r="J19" s="16" t="str">
        <f>IF($A19="","",IFERROR((F19/E19),0))</f>
        <v/>
      </c>
      <c r="K19" s="17" t="str">
        <f>IF($A19="","",IF((H19="Packaged"),(G19-C19),""))</f>
        <v/>
      </c>
    </row>
    <row r="20" spans="1:11" x14ac:dyDescent="0.25">
      <c r="C20" s="11"/>
      <c r="D20" s="12"/>
      <c r="E20" s="13"/>
      <c r="F20" s="14"/>
      <c r="G20" s="11"/>
      <c r="I20" s="15" t="str">
        <f>IF($A20="","",IFERROR((E20/D20),0))</f>
        <v/>
      </c>
      <c r="J20" s="16" t="str">
        <f>IF($A20="","",IFERROR((F20/E20),0))</f>
        <v/>
      </c>
      <c r="K20" s="17" t="str">
        <f>IF($A20="","",IF((H20="Packaged"),(G20-C20),""))</f>
        <v/>
      </c>
    </row>
    <row r="21" spans="1:11" x14ac:dyDescent="0.25">
      <c r="C21" s="11"/>
      <c r="D21" s="12"/>
      <c r="E21" s="13"/>
      <c r="F21" s="14"/>
      <c r="G21" s="11"/>
      <c r="I21" s="15" t="str">
        <f>IF($A21="","",IFERROR((E21/D21),0))</f>
        <v/>
      </c>
      <c r="J21" s="16" t="str">
        <f>IF($A21="","",IFERROR((F21/E21),0))</f>
        <v/>
      </c>
      <c r="K21" s="17" t="str">
        <f>IF($A21="","",IF((H21="Packaged"),(G21-C21),""))</f>
        <v/>
      </c>
    </row>
    <row r="22" spans="1:11" x14ac:dyDescent="0.25">
      <c r="C22" s="11"/>
      <c r="D22" s="12"/>
      <c r="E22" s="13"/>
      <c r="F22" s="14"/>
      <c r="G22" s="11"/>
      <c r="I22" s="15" t="str">
        <f>IF($A22="","",IFERROR((E22/D22),0))</f>
        <v/>
      </c>
      <c r="J22" s="16" t="str">
        <f>IF($A22="","",IFERROR((F22/E22),0))</f>
        <v/>
      </c>
      <c r="K22" s="17" t="str">
        <f>IF($A22="","",IF((H22="Packaged"),(G22-C22),""))</f>
        <v/>
      </c>
    </row>
    <row r="23" spans="1:11" x14ac:dyDescent="0.25">
      <c r="C23" s="11"/>
      <c r="D23" s="12"/>
      <c r="E23" s="13"/>
      <c r="F23" s="14"/>
      <c r="G23" s="11"/>
      <c r="I23" s="15" t="str">
        <f>IF($A23="","",IFERROR((E23/D23),0))</f>
        <v/>
      </c>
      <c r="J23" s="16" t="str">
        <f>IF($A23="","",IFERROR((F23/E23),0))</f>
        <v/>
      </c>
      <c r="K23" s="17" t="str">
        <f>IF($A23="","",IF((H23="Packaged"),(G23-C23),""))</f>
        <v/>
      </c>
    </row>
    <row r="24" spans="1:11" x14ac:dyDescent="0.25">
      <c r="C24" s="11"/>
      <c r="D24" s="12"/>
      <c r="E24" s="13"/>
      <c r="F24" s="14"/>
      <c r="G24" s="11"/>
      <c r="I24" s="15" t="str">
        <f>IF($A24="","",IFERROR((E24/D24),0))</f>
        <v/>
      </c>
      <c r="J24" s="16" t="str">
        <f>IF($A24="","",IFERROR((F24/E24),0))</f>
        <v/>
      </c>
      <c r="K24" s="17" t="str">
        <f>IF($A24="","",IF((H24="Packaged"),(G24-C24),""))</f>
        <v/>
      </c>
    </row>
    <row r="25" spans="1:11" x14ac:dyDescent="0.25">
      <c r="C25" s="11"/>
      <c r="D25" s="12"/>
      <c r="E25" s="13"/>
      <c r="F25" s="14"/>
      <c r="G25" s="11"/>
      <c r="I25" s="15" t="str">
        <f>IF($A25="","",IFERROR((E25/D25),0))</f>
        <v/>
      </c>
      <c r="J25" s="16" t="str">
        <f>IF($A25="","",IFERROR((F25/E25),0))</f>
        <v/>
      </c>
      <c r="K25" s="17" t="str">
        <f>IF($A25="","",IF((H25="Packaged"),(G25-C25),""))</f>
        <v/>
      </c>
    </row>
    <row r="26" spans="1:11" x14ac:dyDescent="0.25">
      <c r="C26" s="11"/>
      <c r="D26" s="12"/>
      <c r="E26" s="13"/>
      <c r="F26" s="14"/>
      <c r="G26" s="11"/>
      <c r="I26" s="15" t="str">
        <f>IF($A26="","",IFERROR((E26/D26),0))</f>
        <v/>
      </c>
      <c r="J26" s="16" t="str">
        <f>IF($A26="","",IFERROR((F26/E26),0))</f>
        <v/>
      </c>
      <c r="K26" s="17" t="str">
        <f>IF($A26="","",IF((H26="Packaged"),(G26-C26),""))</f>
        <v/>
      </c>
    </row>
    <row r="27" spans="1:11" x14ac:dyDescent="0.25">
      <c r="C27" s="11"/>
      <c r="D27" s="12"/>
      <c r="E27" s="13"/>
      <c r="F27" s="14"/>
      <c r="G27" s="11"/>
      <c r="I27" s="15" t="str">
        <f>IF($A27="","",IFERROR((E27/D27),0))</f>
        <v/>
      </c>
      <c r="J27" s="16" t="str">
        <f>IF($A27="","",IFERROR((F27/E27),0))</f>
        <v/>
      </c>
      <c r="K27" s="17" t="str">
        <f>IF($A27="","",IF((H27="Packaged"),(G27-C27),""))</f>
        <v/>
      </c>
    </row>
    <row r="28" spans="1:11" x14ac:dyDescent="0.25">
      <c r="C28" s="11"/>
      <c r="D28" s="12"/>
      <c r="E28" s="13"/>
      <c r="F28" s="14"/>
      <c r="G28" s="11"/>
      <c r="I28" s="15" t="str">
        <f>IF($A28="","",IFERROR((E28/D28),0))</f>
        <v/>
      </c>
      <c r="J28" s="16" t="str">
        <f>IF($A28="","",IFERROR((F28/E28),0))</f>
        <v/>
      </c>
      <c r="K28" s="17" t="str">
        <f>IF($A28="","",IF((H28="Packaged"),(G28-C28),""))</f>
        <v/>
      </c>
    </row>
    <row r="29" spans="1:11" x14ac:dyDescent="0.25">
      <c r="C29" s="11"/>
      <c r="D29" s="12"/>
      <c r="E29" s="13"/>
      <c r="F29" s="14"/>
      <c r="G29" s="11"/>
      <c r="I29" s="15" t="str">
        <f>IF($A29="","",IFERROR((E29/D29),0))</f>
        <v/>
      </c>
      <c r="J29" s="16" t="str">
        <f>IF($A29="","",IFERROR((F29/E29),0))</f>
        <v/>
      </c>
      <c r="K29" s="17" t="str">
        <f>IF($A29="","",IF((H29="Packaged"),(G29-C29),""))</f>
        <v/>
      </c>
    </row>
    <row r="30" spans="1:11" x14ac:dyDescent="0.25">
      <c r="C30" s="11"/>
      <c r="D30" s="12"/>
      <c r="E30" s="13"/>
      <c r="F30" s="14"/>
      <c r="G30" s="11"/>
      <c r="I30" s="15" t="str">
        <f>IF($A30="","",IFERROR((E30/D30),0))</f>
        <v/>
      </c>
      <c r="J30" s="16" t="str">
        <f>IF($A30="","",IFERROR((F30/E30),0))</f>
        <v/>
      </c>
      <c r="K30" s="17" t="str">
        <f>IF($A30="","",IF((H30="Packaged"),(G30-C30),""))</f>
        <v/>
      </c>
    </row>
    <row r="31" spans="1:11" x14ac:dyDescent="0.25">
      <c r="C31" s="11"/>
      <c r="D31" s="12"/>
      <c r="E31" s="13"/>
      <c r="F31" s="14"/>
      <c r="G31" s="11"/>
      <c r="I31" s="15" t="str">
        <f>IF($A31="","",IFERROR((E31/D31),0))</f>
        <v/>
      </c>
      <c r="J31" s="16" t="str">
        <f>IF($A31="","",IFERROR((F31/E31),0))</f>
        <v/>
      </c>
      <c r="K31" s="17" t="str">
        <f>IF($A31="","",IF((H31="Packaged"),(G31-C31),""))</f>
        <v/>
      </c>
    </row>
    <row r="32" spans="1:11" x14ac:dyDescent="0.25">
      <c r="C32" s="11"/>
      <c r="D32" s="12"/>
      <c r="E32" s="13"/>
      <c r="F32" s="14"/>
      <c r="G32" s="11"/>
      <c r="I32" s="15" t="str">
        <f>IF($A32="","",IFERROR((E32/D32),0))</f>
        <v/>
      </c>
      <c r="J32" s="16" t="str">
        <f>IF($A32="","",IFERROR((F32/E32),0))</f>
        <v/>
      </c>
      <c r="K32" s="17" t="str">
        <f>IF($A32="","",IF((H32="Packaged"),(G32-C32),""))</f>
        <v/>
      </c>
    </row>
    <row r="33" spans="1:11" x14ac:dyDescent="0.25">
      <c r="C33" s="11"/>
      <c r="D33" s="12"/>
      <c r="E33" s="13"/>
      <c r="F33" s="14"/>
      <c r="G33" s="11"/>
      <c r="I33" s="15" t="str">
        <f>IF($A33="","",IFERROR((E33/D33),0))</f>
        <v/>
      </c>
      <c r="J33" s="16" t="str">
        <f>IF($A33="","",IFERROR((F33/E33),0))</f>
        <v/>
      </c>
      <c r="K33" s="17" t="str">
        <f>IF($A33="","",IF((H33="Packaged"),(G33-C33),""))</f>
        <v/>
      </c>
    </row>
    <row r="34" spans="1:11" x14ac:dyDescent="0.25">
      <c r="C34" s="11"/>
      <c r="D34" s="12"/>
      <c r="E34" s="13"/>
      <c r="F34" s="14"/>
      <c r="G34" s="11"/>
      <c r="I34" s="15" t="str">
        <f>IF($A34="","",IFERROR((E34/D34),0))</f>
        <v/>
      </c>
      <c r="J34" s="16" t="str">
        <f>IF($A34="","",IFERROR((F34/E34),0))</f>
        <v/>
      </c>
      <c r="K34" s="17" t="str">
        <f>IF($A34="","",IF((H34="Packaged"),(G34-C34),""))</f>
        <v/>
      </c>
    </row>
    <row r="35" spans="1:11" x14ac:dyDescent="0.25">
      <c r="C35" s="11"/>
      <c r="D35" s="12"/>
      <c r="E35" s="13"/>
      <c r="F35" s="14"/>
      <c r="G35" s="11"/>
      <c r="I35" s="15" t="str">
        <f>IF($A35="","",IFERROR((E35/D35),0))</f>
        <v/>
      </c>
      <c r="J35" s="16" t="str">
        <f>IF($A35="","",IFERROR((F35/E35),0))</f>
        <v/>
      </c>
      <c r="K35" s="17" t="str">
        <f>IF($A35="","",IF((H35="Packaged"),(G35-C35),""))</f>
        <v/>
      </c>
    </row>
    <row r="36" spans="1:11" x14ac:dyDescent="0.25">
      <c r="C36" s="11"/>
      <c r="D36" s="12"/>
      <c r="E36" s="13"/>
      <c r="F36" s="14"/>
      <c r="G36" s="11"/>
      <c r="I36" s="15" t="str">
        <f>IF($A36="","",IFERROR((E36/D36),0))</f>
        <v/>
      </c>
      <c r="J36" s="16" t="str">
        <f>IF($A36="","",IFERROR((F36/E36),0))</f>
        <v/>
      </c>
      <c r="K36" s="17" t="str">
        <f>IF($A36="","",IF((H36="Packaged"),(G36-C36),""))</f>
        <v/>
      </c>
    </row>
    <row r="37" spans="1:11" x14ac:dyDescent="0.25">
      <c r="C37" s="11"/>
      <c r="D37" s="12"/>
      <c r="E37" s="13"/>
      <c r="F37" s="14"/>
      <c r="G37" s="11"/>
      <c r="I37" s="15" t="str">
        <f>IF($A37="","",IFERROR((E37/D37),0))</f>
        <v/>
      </c>
      <c r="J37" s="16" t="str">
        <f>IF($A37="","",IFERROR((F37/E37),0))</f>
        <v/>
      </c>
      <c r="K37" s="17" t="str">
        <f>IF($A37="","",IF((H37="Packaged"),(G37-C37),""))</f>
        <v/>
      </c>
    </row>
    <row r="38" spans="1:11" x14ac:dyDescent="0.25">
      <c r="C38" s="11"/>
      <c r="D38" s="12"/>
      <c r="E38" s="13"/>
      <c r="F38" s="14"/>
      <c r="G38" s="11"/>
      <c r="I38" s="15" t="str">
        <f>IF($A38="","",IFERROR((E38/D38),0))</f>
        <v/>
      </c>
      <c r="J38" s="16" t="str">
        <f>IF($A38="","",IFERROR((F38/E38),0))</f>
        <v/>
      </c>
      <c r="K38" s="17" t="str">
        <f>IF($A38="","",IF((H38="Packaged"),(G38-C38),""))</f>
        <v/>
      </c>
    </row>
    <row r="39" spans="1:11" x14ac:dyDescent="0.25">
      <c r="C39" s="11"/>
      <c r="D39" s="12"/>
      <c r="E39" s="13"/>
      <c r="F39" s="14"/>
      <c r="G39" s="11"/>
      <c r="I39" s="15" t="str">
        <f>IF($A39="","",IFERROR((E39/D39),0))</f>
        <v/>
      </c>
      <c r="J39" s="16" t="str">
        <f>IF($A39="","",IFERROR((F39/E39),0))</f>
        <v/>
      </c>
      <c r="K39" s="17" t="str">
        <f>IF($A39="","",IF((H39="Packaged"),(G39-C39),""))</f>
        <v/>
      </c>
    </row>
    <row r="40" spans="1:11" x14ac:dyDescent="0.25">
      <c r="C40" s="11"/>
      <c r="D40" s="12"/>
      <c r="E40" s="13"/>
      <c r="F40" s="14"/>
      <c r="G40" s="11"/>
      <c r="I40" s="15" t="str">
        <f>IF($A40="","",IFERROR((E40/D40),0))</f>
        <v/>
      </c>
      <c r="J40" s="16" t="str">
        <f>IF($A40="","",IFERROR((F40/E40),0))</f>
        <v/>
      </c>
      <c r="K40" s="17" t="str">
        <f>IF($A40="","",IF((H40="Packaged"),(G40-C40),""))</f>
        <v/>
      </c>
    </row>
    <row r="41" spans="1:11" x14ac:dyDescent="0.25">
      <c r="C41" s="11"/>
      <c r="D41" s="12"/>
      <c r="E41" s="13"/>
      <c r="F41" s="14"/>
      <c r="G41" s="11"/>
      <c r="I41" s="15" t="str">
        <f>IF($A41="","",IFERROR((E41/D41),0))</f>
        <v/>
      </c>
      <c r="J41" s="16" t="str">
        <f>IF($A41="","",IFERROR((F41/E41),0))</f>
        <v/>
      </c>
      <c r="K41" s="17" t="str">
        <f>IF($A41="","",IF((H41="Packaged"),(G41-C41),""))</f>
        <v/>
      </c>
    </row>
    <row r="42" spans="1:11" x14ac:dyDescent="0.25">
      <c r="C42" s="11"/>
      <c r="D42" s="12"/>
      <c r="E42" s="13"/>
      <c r="F42" s="14"/>
      <c r="G42" s="11"/>
      <c r="I42" s="15" t="str">
        <f>IF($A42="","",IFERROR((E42/D42),0))</f>
        <v/>
      </c>
      <c r="J42" s="16" t="str">
        <f>IF($A42="","",IFERROR((F42/E42),0))</f>
        <v/>
      </c>
      <c r="K42" s="17" t="str">
        <f>IF($A42="","",IF((H42="Packaged"),(G42-C42),""))</f>
        <v/>
      </c>
    </row>
    <row r="43" spans="1:11" x14ac:dyDescent="0.25">
      <c r="C43" s="11"/>
      <c r="D43" s="12"/>
      <c r="E43" s="13"/>
      <c r="F43" s="14"/>
      <c r="G43" s="11"/>
      <c r="I43" s="15" t="str">
        <f>IF($A43="","",IFERROR((E43/D43),0))</f>
        <v/>
      </c>
      <c r="J43" s="16" t="str">
        <f>IF($A43="","",IFERROR((F43/E43),0))</f>
        <v/>
      </c>
      <c r="K43" s="17" t="str">
        <f>IF($A43="","",IF((H43="Packaged"),(G43-C43),""))</f>
        <v/>
      </c>
    </row>
    <row r="44" spans="1:11" x14ac:dyDescent="0.25">
      <c r="C44" s="11"/>
      <c r="D44" s="12"/>
      <c r="E44" s="13"/>
      <c r="F44" s="14"/>
      <c r="G44" s="11"/>
      <c r="I44" s="15" t="str">
        <f>IF($A44="","",IFERROR((E44/D44),0))</f>
        <v/>
      </c>
      <c r="J44" s="16" t="str">
        <f>IF($A44="","",IFERROR((F44/E44),0))</f>
        <v/>
      </c>
      <c r="K44" s="17" t="str">
        <f>IF($A44="","",IF((H44="Packaged"),(G44-C44),""))</f>
        <v/>
      </c>
    </row>
    <row r="45" spans="1:11" x14ac:dyDescent="0.25">
      <c r="C45" s="11"/>
      <c r="D45" s="12"/>
      <c r="E45" s="13"/>
      <c r="F45" s="14"/>
      <c r="G45" s="11"/>
      <c r="I45" s="15" t="str">
        <f>IF($A45="","",IFERROR((E45/D45),0))</f>
        <v/>
      </c>
      <c r="J45" s="16" t="str">
        <f>IF($A45="","",IFERROR((F45/E45),0))</f>
        <v/>
      </c>
      <c r="K45" s="17" t="str">
        <f>IF($A45="","",IF((H45="Packaged"),(G45-C45),""))</f>
        <v/>
      </c>
    </row>
    <row r="46" spans="1:11" x14ac:dyDescent="0.25">
      <c r="C46" s="11"/>
      <c r="D46" s="12"/>
      <c r="E46" s="13"/>
      <c r="F46" s="14"/>
      <c r="G46" s="11"/>
      <c r="I46" s="15" t="str">
        <f>IF($A46="","",IFERROR((E46/D46),0))</f>
        <v/>
      </c>
      <c r="J46" s="16" t="str">
        <f>IF($A46="","",IFERROR((F46/E46),0))</f>
        <v/>
      </c>
      <c r="K46" s="17" t="str">
        <f>IF($A46="","",IF((H46="Packaged"),(G46-C46),""))</f>
        <v/>
      </c>
    </row>
    <row r="47" spans="1:11" x14ac:dyDescent="0.25">
      <c r="C47" s="11"/>
      <c r="D47" s="12"/>
      <c r="E47" s="13"/>
      <c r="F47" s="14"/>
      <c r="G47" s="11"/>
      <c r="I47" s="15" t="str">
        <f>IF($A47="","",IFERROR((E47/D47),0))</f>
        <v/>
      </c>
      <c r="J47" s="16" t="str">
        <f>IF($A47="","",IFERROR((F47/E47),0))</f>
        <v/>
      </c>
      <c r="K47" s="17" t="str">
        <f>IF($A47="","",IF((H47="Packaged"),(G47-C47),""))</f>
        <v/>
      </c>
    </row>
    <row r="48" spans="1:11" x14ac:dyDescent="0.25">
      <c r="C48" s="11"/>
      <c r="D48" s="12"/>
      <c r="E48" s="13"/>
      <c r="F48" s="14"/>
      <c r="G48" s="11"/>
      <c r="I48" s="15" t="str">
        <f>IF($A48="","",IFERROR((E48/D48),0))</f>
        <v/>
      </c>
      <c r="J48" s="16" t="str">
        <f>IF($A48="","",IFERROR((F48/E48),0))</f>
        <v/>
      </c>
      <c r="K48" s="17" t="str">
        <f>IF($A48="","",IF((H48="Packaged"),(G48-C48),""))</f>
        <v/>
      </c>
    </row>
    <row r="49" spans="1:11" x14ac:dyDescent="0.25">
      <c r="C49" s="11"/>
      <c r="D49" s="12"/>
      <c r="E49" s="13"/>
      <c r="F49" s="14"/>
      <c r="G49" s="11"/>
      <c r="I49" s="15" t="str">
        <f>IF($A49="","",IFERROR((E49/D49),0))</f>
        <v/>
      </c>
      <c r="J49" s="16" t="str">
        <f>IF($A49="","",IFERROR((F49/E49),0))</f>
        <v/>
      </c>
      <c r="K49" s="17" t="str">
        <f>IF($A49="","",IF((H49="Packaged"),(G49-C49),""))</f>
        <v/>
      </c>
    </row>
    <row r="50" spans="1:11" x14ac:dyDescent="0.25">
      <c r="C50" s="11"/>
      <c r="D50" s="12"/>
      <c r="E50" s="13"/>
      <c r="F50" s="14"/>
      <c r="G50" s="11"/>
      <c r="I50" s="15" t="str">
        <f>IF($A50="","",IFERROR((E50/D50),0))</f>
        <v/>
      </c>
      <c r="J50" s="16" t="str">
        <f>IF($A50="","",IFERROR((F50/E50),0))</f>
        <v/>
      </c>
      <c r="K50" s="17" t="str">
        <f>IF($A50="","",IF((H50="Packaged"),(G50-C50),""))</f>
        <v/>
      </c>
    </row>
    <row r="51" spans="1:11" x14ac:dyDescent="0.25">
      <c r="C51" s="11"/>
      <c r="D51" s="12"/>
      <c r="E51" s="13"/>
      <c r="F51" s="14"/>
      <c r="G51" s="11"/>
      <c r="I51" s="15" t="str">
        <f>IF($A51="","",IFERROR((E51/D51),0))</f>
        <v/>
      </c>
      <c r="J51" s="16" t="str">
        <f>IF($A51="","",IFERROR((F51/E51),0))</f>
        <v/>
      </c>
      <c r="K51" s="17" t="str">
        <f>IF($A51="","",IF((H51="Packaged"),(G51-C51),""))</f>
        <v/>
      </c>
    </row>
    <row r="52" spans="1:11" x14ac:dyDescent="0.25">
      <c r="C52" s="11"/>
      <c r="D52" s="12"/>
      <c r="E52" s="13"/>
      <c r="F52" s="14"/>
      <c r="G52" s="11"/>
      <c r="I52" s="15" t="str">
        <f>IF($A52="","",IFERROR((E52/D52),0))</f>
        <v/>
      </c>
      <c r="J52" s="16" t="str">
        <f>IF($A52="","",IFERROR((F52/E52),0))</f>
        <v/>
      </c>
      <c r="K52" s="17" t="str">
        <f>IF($A52="","",IF((H52="Packaged"),(G52-C52),""))</f>
        <v/>
      </c>
    </row>
    <row r="53" spans="1:11" x14ac:dyDescent="0.25">
      <c r="C53" s="11"/>
      <c r="D53" s="12"/>
      <c r="E53" s="13"/>
      <c r="F53" s="14"/>
      <c r="G53" s="11"/>
      <c r="I53" s="15" t="str">
        <f>IF($A53="","",IFERROR((E53/D53),0))</f>
        <v/>
      </c>
      <c r="J53" s="16" t="str">
        <f>IF($A53="","",IFERROR((F53/E53),0))</f>
        <v/>
      </c>
      <c r="K53" s="17" t="str">
        <f>IF($A53="","",IF((H53="Packaged"),(G53-C53),""))</f>
        <v/>
      </c>
    </row>
    <row r="54" spans="1:11" x14ac:dyDescent="0.25">
      <c r="C54" s="11"/>
      <c r="D54" s="12"/>
      <c r="E54" s="13"/>
      <c r="F54" s="14"/>
      <c r="G54" s="11"/>
      <c r="I54" s="15" t="str">
        <f>IF($A54="","",IFERROR((E54/D54),0))</f>
        <v/>
      </c>
      <c r="J54" s="16" t="str">
        <f>IF($A54="","",IFERROR((F54/E54),0))</f>
        <v/>
      </c>
      <c r="K54" s="17" t="str">
        <f>IF($A54="","",IF((H54="Packaged"),(G54-C54),""))</f>
        <v/>
      </c>
    </row>
    <row r="55" spans="1:11" x14ac:dyDescent="0.25">
      <c r="C55" s="11"/>
      <c r="D55" s="12"/>
      <c r="E55" s="13"/>
      <c r="F55" s="14"/>
      <c r="G55" s="11"/>
      <c r="I55" s="15" t="str">
        <f>IF($A55="","",IFERROR((E55/D55),0))</f>
        <v/>
      </c>
      <c r="J55" s="16" t="str">
        <f>IF($A55="","",IFERROR((F55/E55),0))</f>
        <v/>
      </c>
      <c r="K55" s="17" t="str">
        <f>IF($A55="","",IF((H55="Packaged"),(G55-C55),""))</f>
        <v/>
      </c>
    </row>
    <row r="56" spans="1:11" x14ac:dyDescent="0.25">
      <c r="C56" s="11"/>
      <c r="D56" s="12"/>
      <c r="E56" s="13"/>
      <c r="F56" s="14"/>
      <c r="G56" s="11"/>
      <c r="I56" s="15" t="str">
        <f>IF($A56="","",IFERROR((E56/D56),0))</f>
        <v/>
      </c>
      <c r="J56" s="16" t="str">
        <f>IF($A56="","",IFERROR((F56/E56),0))</f>
        <v/>
      </c>
      <c r="K56" s="17" t="str">
        <f>IF($A56="","",IF((H56="Packaged"),(G56-C56),""))</f>
        <v/>
      </c>
    </row>
    <row r="57" spans="1:11" x14ac:dyDescent="0.25">
      <c r="C57" s="11"/>
      <c r="D57" s="12"/>
      <c r="E57" s="13"/>
      <c r="F57" s="14"/>
      <c r="G57" s="11"/>
      <c r="I57" s="15" t="str">
        <f>IF($A57="","",IFERROR((E57/D57),0))</f>
        <v/>
      </c>
      <c r="J57" s="16" t="str">
        <f>IF($A57="","",IFERROR((F57/E57),0))</f>
        <v/>
      </c>
      <c r="K57" s="17" t="str">
        <f>IF($A57="","",IF((H57="Packaged"),(G57-C57),""))</f>
        <v/>
      </c>
    </row>
    <row r="58" spans="1:11" x14ac:dyDescent="0.25">
      <c r="C58" s="11"/>
      <c r="D58" s="12"/>
      <c r="E58" s="13"/>
      <c r="F58" s="14"/>
      <c r="G58" s="11"/>
      <c r="I58" s="15" t="str">
        <f>IF($A58="","",IFERROR((E58/D58),0))</f>
        <v/>
      </c>
      <c r="J58" s="16" t="str">
        <f>IF($A58="","",IFERROR((F58/E58),0))</f>
        <v/>
      </c>
      <c r="K58" s="17" t="str">
        <f>IF($A58="","",IF((H58="Packaged"),(G58-C58),""))</f>
        <v/>
      </c>
    </row>
    <row r="59" spans="1:11" x14ac:dyDescent="0.25">
      <c r="C59" s="11"/>
      <c r="D59" s="12"/>
      <c r="E59" s="13"/>
      <c r="F59" s="14"/>
      <c r="G59" s="11"/>
      <c r="I59" s="15" t="str">
        <f>IF($A59="","",IFERROR((E59/D59),0))</f>
        <v/>
      </c>
      <c r="J59" s="16" t="str">
        <f>IF($A59="","",IFERROR((F59/E59),0))</f>
        <v/>
      </c>
      <c r="K59" s="17" t="str">
        <f>IF($A59="","",IF((H59="Packaged"),(G59-C59),""))</f>
        <v/>
      </c>
    </row>
    <row r="60" spans="1:11" x14ac:dyDescent="0.25">
      <c r="C60" s="11"/>
      <c r="D60" s="12"/>
      <c r="E60" s="13"/>
      <c r="F60" s="14"/>
      <c r="G60" s="11"/>
      <c r="I60" s="15" t="str">
        <f>IF($A60="","",IFERROR((E60/D60),0))</f>
        <v/>
      </c>
      <c r="J60" s="16" t="str">
        <f>IF($A60="","",IFERROR((F60/E60),0))</f>
        <v/>
      </c>
      <c r="K60" s="17" t="str">
        <f>IF($A60="","",IF((H60="Packaged"),(G60-C60),""))</f>
        <v/>
      </c>
    </row>
    <row r="61" spans="1:11" x14ac:dyDescent="0.25">
      <c r="C61" s="11"/>
      <c r="D61" s="12"/>
      <c r="E61" s="13"/>
      <c r="F61" s="14"/>
      <c r="G61" s="11"/>
      <c r="I61" s="15" t="str">
        <f>IF($A61="","",IFERROR((E61/D61),0))</f>
        <v/>
      </c>
      <c r="J61" s="16" t="str">
        <f>IF($A61="","",IFERROR((F61/E61),0))</f>
        <v/>
      </c>
      <c r="K61" s="17" t="str">
        <f>IF($A61="","",IF((H61="Packaged"),(G61-C61),""))</f>
        <v/>
      </c>
    </row>
    <row r="62" spans="1:11" x14ac:dyDescent="0.25">
      <c r="C62" s="11"/>
      <c r="D62" s="12"/>
      <c r="E62" s="13"/>
      <c r="F62" s="14"/>
      <c r="G62" s="11"/>
      <c r="I62" s="15" t="str">
        <f>IF($A62="","",IFERROR((E62/D62),0))</f>
        <v/>
      </c>
      <c r="J62" s="16" t="str">
        <f>IF($A62="","",IFERROR((F62/E62),0))</f>
        <v/>
      </c>
      <c r="K62" s="17" t="str">
        <f>IF($A62="","",IF((H62="Packaged"),(G62-C62),""))</f>
        <v/>
      </c>
    </row>
    <row r="63" spans="1:11" x14ac:dyDescent="0.25">
      <c r="C63" s="11"/>
      <c r="D63" s="12"/>
      <c r="E63" s="13"/>
      <c r="F63" s="14"/>
      <c r="G63" s="11"/>
      <c r="I63" s="15" t="str">
        <f>IF($A63="","",IFERROR((E63/D63),0))</f>
        <v/>
      </c>
      <c r="J63" s="16" t="str">
        <f>IF($A63="","",IFERROR((F63/E63),0))</f>
        <v/>
      </c>
      <c r="K63" s="17" t="str">
        <f>IF($A63="","",IF((H63="Packaged"),(G63-C63),""))</f>
        <v/>
      </c>
    </row>
    <row r="64" spans="1:11" x14ac:dyDescent="0.25">
      <c r="C64" s="11"/>
      <c r="D64" s="12"/>
      <c r="E64" s="13"/>
      <c r="F64" s="14"/>
      <c r="G64" s="11"/>
      <c r="I64" s="15" t="str">
        <f>IF($A64="","",IFERROR((E64/D64),0))</f>
        <v/>
      </c>
      <c r="J64" s="16" t="str">
        <f>IF($A64="","",IFERROR((F64/E64),0))</f>
        <v/>
      </c>
      <c r="K64" s="17" t="str">
        <f>IF($A64="","",IF((H64="Packaged"),(G64-C64),""))</f>
        <v/>
      </c>
    </row>
    <row r="65" spans="1:11" x14ac:dyDescent="0.25">
      <c r="C65" s="11"/>
      <c r="D65" s="12"/>
      <c r="E65" s="13"/>
      <c r="F65" s="14"/>
      <c r="G65" s="11"/>
      <c r="I65" s="15" t="str">
        <f>IF($A65="","",IFERROR((E65/D65),0))</f>
        <v/>
      </c>
      <c r="J65" s="16" t="str">
        <f>IF($A65="","",IFERROR((F65/E65),0))</f>
        <v/>
      </c>
      <c r="K65" s="17" t="str">
        <f>IF($A65="","",IF((H65="Packaged"),(G65-C65),""))</f>
        <v/>
      </c>
    </row>
    <row r="66" spans="1:11" x14ac:dyDescent="0.25">
      <c r="C66" s="11"/>
      <c r="D66" s="12"/>
      <c r="E66" s="13"/>
      <c r="F66" s="14"/>
      <c r="G66" s="11"/>
      <c r="I66" s="15" t="str">
        <f>IF($A66="","",IFERROR((E66/D66),0))</f>
        <v/>
      </c>
      <c r="J66" s="16" t="str">
        <f>IF($A66="","",IFERROR((F66/E66),0))</f>
        <v/>
      </c>
      <c r="K66" s="17" t="str">
        <f>IF($A66="","",IF((H66="Packaged"),(G66-C66),""))</f>
        <v/>
      </c>
    </row>
    <row r="67" spans="1:11" x14ac:dyDescent="0.25">
      <c r="C67" s="11"/>
      <c r="D67" s="12"/>
      <c r="E67" s="13"/>
      <c r="F67" s="14"/>
      <c r="G67" s="11"/>
      <c r="I67" s="15" t="str">
        <f>IF($A67="","",IFERROR((E67/D67),0))</f>
        <v/>
      </c>
      <c r="J67" s="16" t="str">
        <f>IF($A67="","",IFERROR((F67/E67),0))</f>
        <v/>
      </c>
      <c r="K67" s="17" t="str">
        <f>IF($A67="","",IF((H67="Packaged"),(G67-C67),""))</f>
        <v/>
      </c>
    </row>
    <row r="68" spans="1:11" x14ac:dyDescent="0.25">
      <c r="C68" s="11"/>
      <c r="D68" s="12"/>
      <c r="E68" s="13"/>
      <c r="F68" s="14"/>
      <c r="G68" s="11"/>
      <c r="I68" s="15" t="str">
        <f>IF($A68="","",IFERROR((E68/D68),0))</f>
        <v/>
      </c>
      <c r="J68" s="16" t="str">
        <f>IF($A68="","",IFERROR((F68/E68),0))</f>
        <v/>
      </c>
      <c r="K68" s="17" t="str">
        <f>IF($A68="","",IF((H68="Packaged"),(G68-C68),""))</f>
        <v/>
      </c>
    </row>
    <row r="69" spans="1:11" x14ac:dyDescent="0.25">
      <c r="C69" s="11"/>
      <c r="D69" s="12"/>
      <c r="E69" s="13"/>
      <c r="F69" s="14"/>
      <c r="G69" s="11"/>
      <c r="I69" s="15" t="str">
        <f>IF($A69="","",IFERROR((E69/D69),0))</f>
        <v/>
      </c>
      <c r="J69" s="16" t="str">
        <f>IF($A69="","",IFERROR((F69/E69),0))</f>
        <v/>
      </c>
      <c r="K69" s="17" t="str">
        <f>IF($A69="","",IF((H69="Packaged"),(G69-C69),""))</f>
        <v/>
      </c>
    </row>
    <row r="70" spans="1:11" x14ac:dyDescent="0.25">
      <c r="C70" s="11"/>
      <c r="D70" s="12"/>
      <c r="E70" s="13"/>
      <c r="F70" s="14"/>
      <c r="G70" s="11"/>
      <c r="I70" s="15" t="str">
        <f>IF($A70="","",IFERROR((E70/D70),0))</f>
        <v/>
      </c>
      <c r="J70" s="16" t="str">
        <f>IF($A70="","",IFERROR((F70/E70),0))</f>
        <v/>
      </c>
      <c r="K70" s="17" t="str">
        <f>IF($A70="","",IF((H70="Packaged"),(G70-C70),""))</f>
        <v/>
      </c>
    </row>
    <row r="71" spans="1:11" x14ac:dyDescent="0.25">
      <c r="C71" s="11"/>
      <c r="D71" s="12"/>
      <c r="E71" s="13"/>
      <c r="F71" s="14"/>
      <c r="G71" s="11"/>
      <c r="I71" s="15" t="str">
        <f>IF($A71="","",IFERROR((E71/D71),0))</f>
        <v/>
      </c>
      <c r="J71" s="16" t="str">
        <f>IF($A71="","",IFERROR((F71/E71),0))</f>
        <v/>
      </c>
      <c r="K71" s="17" t="str">
        <f>IF($A71="","",IF((H71="Packaged"),(G71-C71),""))</f>
        <v/>
      </c>
    </row>
    <row r="72" spans="1:11" x14ac:dyDescent="0.25">
      <c r="C72" s="11"/>
      <c r="D72" s="12"/>
      <c r="E72" s="13"/>
      <c r="F72" s="14"/>
      <c r="G72" s="11"/>
      <c r="I72" s="15" t="str">
        <f>IF($A72="","",IFERROR((E72/D72),0))</f>
        <v/>
      </c>
      <c r="J72" s="16" t="str">
        <f>IF($A72="","",IFERROR((F72/E72),0))</f>
        <v/>
      </c>
      <c r="K72" s="17" t="str">
        <f>IF($A72="","",IF((H72="Packaged"),(G72-C72),""))</f>
        <v/>
      </c>
    </row>
    <row r="73" spans="1:11" x14ac:dyDescent="0.25">
      <c r="C73" s="11"/>
      <c r="D73" s="12"/>
      <c r="E73" s="13"/>
      <c r="F73" s="14"/>
      <c r="G73" s="11"/>
      <c r="I73" s="15" t="str">
        <f>IF($A73="","",IFERROR((E73/D73),0))</f>
        <v/>
      </c>
      <c r="J73" s="16" t="str">
        <f>IF($A73="","",IFERROR((F73/E73),0))</f>
        <v/>
      </c>
      <c r="K73" s="17" t="str">
        <f>IF($A73="","",IF((H73="Packaged"),(G73-C73),""))</f>
        <v/>
      </c>
    </row>
    <row r="74" spans="1:11" x14ac:dyDescent="0.25">
      <c r="C74" s="11"/>
      <c r="D74" s="12"/>
      <c r="E74" s="13"/>
      <c r="F74" s="14"/>
      <c r="G74" s="11"/>
      <c r="I74" s="15" t="str">
        <f>IF($A74="","",IFERROR((E74/D74),0))</f>
        <v/>
      </c>
      <c r="J74" s="16" t="str">
        <f>IF($A74="","",IFERROR((F74/E74),0))</f>
        <v/>
      </c>
      <c r="K74" s="17" t="str">
        <f>IF($A74="","",IF((H74="Packaged"),(G74-C74),""))</f>
        <v/>
      </c>
    </row>
    <row r="75" spans="1:11" x14ac:dyDescent="0.25">
      <c r="C75" s="11"/>
      <c r="D75" s="12"/>
      <c r="E75" s="13"/>
      <c r="F75" s="14"/>
      <c r="G75" s="11"/>
      <c r="I75" s="15" t="str">
        <f>IF($A75="","",IFERROR((E75/D75),0))</f>
        <v/>
      </c>
      <c r="J75" s="16" t="str">
        <f>IF($A75="","",IFERROR((F75/E75),0))</f>
        <v/>
      </c>
      <c r="K75" s="17" t="str">
        <f>IF($A75="","",IF((H75="Packaged"),(G75-C75),""))</f>
        <v/>
      </c>
    </row>
    <row r="76" spans="1:11" x14ac:dyDescent="0.25">
      <c r="C76" s="11"/>
      <c r="D76" s="12"/>
      <c r="E76" s="13"/>
      <c r="F76" s="14"/>
      <c r="G76" s="11"/>
      <c r="I76" s="15" t="str">
        <f>IF($A76="","",IFERROR((E76/D76),0))</f>
        <v/>
      </c>
      <c r="J76" s="16" t="str">
        <f>IF($A76="","",IFERROR((F76/E76),0))</f>
        <v/>
      </c>
      <c r="K76" s="17" t="str">
        <f>IF($A76="","",IF((H76="Packaged"),(G76-C76),""))</f>
        <v/>
      </c>
    </row>
    <row r="77" spans="1:11" x14ac:dyDescent="0.25">
      <c r="C77" s="11"/>
      <c r="D77" s="12"/>
      <c r="E77" s="13"/>
      <c r="F77" s="14"/>
      <c r="G77" s="11"/>
      <c r="I77" s="15" t="str">
        <f>IF($A77="","",IFERROR((E77/D77),0))</f>
        <v/>
      </c>
      <c r="J77" s="16" t="str">
        <f>IF($A77="","",IFERROR((F77/E77),0))</f>
        <v/>
      </c>
      <c r="K77" s="17" t="str">
        <f>IF($A77="","",IF((H77="Packaged"),(G77-C77),""))</f>
        <v/>
      </c>
    </row>
    <row r="78" spans="1:11" x14ac:dyDescent="0.25">
      <c r="C78" s="11"/>
      <c r="D78" s="12"/>
      <c r="E78" s="13"/>
      <c r="F78" s="14"/>
      <c r="G78" s="11"/>
      <c r="I78" s="15" t="str">
        <f>IF($A78="","",IFERROR((E78/D78),0))</f>
        <v/>
      </c>
      <c r="J78" s="16" t="str">
        <f>IF($A78="","",IFERROR((F78/E78),0))</f>
        <v/>
      </c>
      <c r="K78" s="17" t="str">
        <f>IF($A78="","",IF((H78="Packaged"),(G78-C78),""))</f>
        <v/>
      </c>
    </row>
    <row r="79" spans="1:11" x14ac:dyDescent="0.25">
      <c r="C79" s="11"/>
      <c r="D79" s="12"/>
      <c r="E79" s="13"/>
      <c r="F79" s="14"/>
      <c r="G79" s="11"/>
      <c r="I79" s="15" t="str">
        <f>IF($A79="","",IFERROR((E79/D79),0))</f>
        <v/>
      </c>
      <c r="J79" s="16" t="str">
        <f>IF($A79="","",IFERROR((F79/E79),0))</f>
        <v/>
      </c>
      <c r="K79" s="17" t="str">
        <f>IF($A79="","",IF((H79="Packaged"),(G79-C79),""))</f>
        <v/>
      </c>
    </row>
    <row r="80" spans="1:11" x14ac:dyDescent="0.25">
      <c r="C80" s="11"/>
      <c r="D80" s="12"/>
      <c r="E80" s="13"/>
      <c r="F80" s="14"/>
      <c r="G80" s="11"/>
      <c r="I80" s="15" t="str">
        <f>IF($A80="","",IFERROR((E80/D80),0))</f>
        <v/>
      </c>
      <c r="J80" s="16" t="str">
        <f>IF($A80="","",IFERROR((F80/E80),0))</f>
        <v/>
      </c>
      <c r="K80" s="17" t="str">
        <f>IF($A80="","",IF((H80="Packaged"),(G80-C80),""))</f>
        <v/>
      </c>
    </row>
    <row r="81" spans="1:11" x14ac:dyDescent="0.25">
      <c r="C81" s="11"/>
      <c r="D81" s="12"/>
      <c r="E81" s="13"/>
      <c r="F81" s="14"/>
      <c r="G81" s="11"/>
      <c r="I81" s="15" t="str">
        <f>IF($A81="","",IFERROR((E81/D81),0))</f>
        <v/>
      </c>
      <c r="J81" s="16" t="str">
        <f>IF($A81="","",IFERROR((F81/E81),0))</f>
        <v/>
      </c>
      <c r="K81" s="17" t="str">
        <f>IF($A81="","",IF((H81="Packaged"),(G81-C81),""))</f>
        <v/>
      </c>
    </row>
    <row r="82" spans="1:11" x14ac:dyDescent="0.25">
      <c r="C82" s="11"/>
      <c r="D82" s="12"/>
      <c r="E82" s="13"/>
      <c r="F82" s="14"/>
      <c r="G82" s="11"/>
      <c r="I82" s="15" t="str">
        <f>IF($A82="","",IFERROR((E82/D82),0))</f>
        <v/>
      </c>
      <c r="J82" s="16" t="str">
        <f>IF($A82="","",IFERROR((F82/E82),0))</f>
        <v/>
      </c>
      <c r="K82" s="17" t="str">
        <f>IF($A82="","",IF((H82="Packaged"),(G82-C82),""))</f>
        <v/>
      </c>
    </row>
    <row r="83" spans="1:11" x14ac:dyDescent="0.25">
      <c r="C83" s="11"/>
      <c r="D83" s="12"/>
      <c r="E83" s="13"/>
      <c r="F83" s="14"/>
      <c r="G83" s="11"/>
      <c r="I83" s="15" t="str">
        <f>IF($A83="","",IFERROR((E83/D83),0))</f>
        <v/>
      </c>
      <c r="J83" s="16" t="str">
        <f>IF($A83="","",IFERROR((F83/E83),0))</f>
        <v/>
      </c>
      <c r="K83" s="17" t="str">
        <f>IF($A83="","",IF((H83="Packaged"),(G83-C83),""))</f>
        <v/>
      </c>
    </row>
    <row r="84" spans="1:11" x14ac:dyDescent="0.25">
      <c r="C84" s="11"/>
      <c r="D84" s="12"/>
      <c r="E84" s="13"/>
      <c r="F84" s="14"/>
      <c r="G84" s="11"/>
      <c r="I84" s="15" t="str">
        <f>IF($A84="","",IFERROR((E84/D84),0))</f>
        <v/>
      </c>
      <c r="J84" s="16" t="str">
        <f>IF($A84="","",IFERROR((F84/E84),0))</f>
        <v/>
      </c>
      <c r="K84" s="17" t="str">
        <f>IF($A84="","",IF((H84="Packaged"),(G84-C84),""))</f>
        <v/>
      </c>
    </row>
    <row r="85" spans="1:11" x14ac:dyDescent="0.25">
      <c r="C85" s="11"/>
      <c r="D85" s="12"/>
      <c r="E85" s="13"/>
      <c r="F85" s="14"/>
      <c r="G85" s="11"/>
      <c r="I85" s="15" t="str">
        <f>IF($A85="","",IFERROR((E85/D85),0))</f>
        <v/>
      </c>
      <c r="J85" s="16" t="str">
        <f>IF($A85="","",IFERROR((F85/E85),0))</f>
        <v/>
      </c>
      <c r="K85" s="17" t="str">
        <f>IF($A85="","",IF((H85="Packaged"),(G85-C85),""))</f>
        <v/>
      </c>
    </row>
    <row r="86" spans="1:11" x14ac:dyDescent="0.25">
      <c r="C86" s="11"/>
      <c r="D86" s="12"/>
      <c r="E86" s="13"/>
      <c r="F86" s="14"/>
      <c r="G86" s="11"/>
      <c r="I86" s="15" t="str">
        <f>IF($A86="","",IFERROR((E86/D86),0))</f>
        <v/>
      </c>
      <c r="J86" s="16" t="str">
        <f>IF($A86="","",IFERROR((F86/E86),0))</f>
        <v/>
      </c>
      <c r="K86" s="17" t="str">
        <f>IF($A86="","",IF((H86="Packaged"),(G86-C86),""))</f>
        <v/>
      </c>
    </row>
    <row r="87" spans="1:11" x14ac:dyDescent="0.25">
      <c r="C87" s="11"/>
      <c r="D87" s="12"/>
      <c r="E87" s="13"/>
      <c r="F87" s="14"/>
      <c r="G87" s="11"/>
      <c r="I87" s="15" t="str">
        <f>IF($A87="","",IFERROR((E87/D87),0))</f>
        <v/>
      </c>
      <c r="J87" s="16" t="str">
        <f>IF($A87="","",IFERROR((F87/E87),0))</f>
        <v/>
      </c>
      <c r="K87" s="17" t="str">
        <f>IF($A87="","",IF((H87="Packaged"),(G87-C87),""))</f>
        <v/>
      </c>
    </row>
    <row r="88" spans="1:11" x14ac:dyDescent="0.25">
      <c r="C88" s="11"/>
      <c r="D88" s="12"/>
      <c r="E88" s="13"/>
      <c r="F88" s="14"/>
      <c r="G88" s="11"/>
      <c r="I88" s="15" t="str">
        <f>IF($A88="","",IFERROR((E88/D88),0))</f>
        <v/>
      </c>
      <c r="J88" s="16" t="str">
        <f>IF($A88="","",IFERROR((F88/E88),0))</f>
        <v/>
      </c>
      <c r="K88" s="17" t="str">
        <f>IF($A88="","",IF((H88="Packaged"),(G88-C88),""))</f>
        <v/>
      </c>
    </row>
    <row r="89" spans="1:11" x14ac:dyDescent="0.25">
      <c r="C89" s="11"/>
      <c r="D89" s="12"/>
      <c r="E89" s="13"/>
      <c r="F89" s="14"/>
      <c r="G89" s="11"/>
      <c r="I89" s="15" t="str">
        <f>IF($A89="","",IFERROR((E89/D89),0))</f>
        <v/>
      </c>
      <c r="J89" s="16" t="str">
        <f>IF($A89="","",IFERROR((F89/E89),0))</f>
        <v/>
      </c>
      <c r="K89" s="17" t="str">
        <f>IF($A89="","",IF((H89="Packaged"),(G89-C89),""))</f>
        <v/>
      </c>
    </row>
    <row r="90" spans="1:11" x14ac:dyDescent="0.25">
      <c r="C90" s="11"/>
      <c r="D90" s="12"/>
      <c r="E90" s="13"/>
      <c r="F90" s="14"/>
      <c r="G90" s="11"/>
      <c r="I90" s="15" t="str">
        <f>IF($A90="","",IFERROR((E90/D90),0))</f>
        <v/>
      </c>
      <c r="J90" s="16" t="str">
        <f>IF($A90="","",IFERROR((F90/E90),0))</f>
        <v/>
      </c>
      <c r="K90" s="17" t="str">
        <f>IF($A90="","",IF((H90="Packaged"),(G90-C90),""))</f>
        <v/>
      </c>
    </row>
    <row r="91" spans="1:11" x14ac:dyDescent="0.25">
      <c r="C91" s="11"/>
      <c r="D91" s="12"/>
      <c r="E91" s="13"/>
      <c r="F91" s="14"/>
      <c r="G91" s="11"/>
      <c r="I91" s="15" t="str">
        <f>IF($A91="","",IFERROR((E91/D91),0))</f>
        <v/>
      </c>
      <c r="J91" s="16" t="str">
        <f>IF($A91="","",IFERROR((F91/E91),0))</f>
        <v/>
      </c>
      <c r="K91" s="17" t="str">
        <f>IF($A91="","",IF((H91="Packaged"),(G91-C91),""))</f>
        <v/>
      </c>
    </row>
    <row r="92" spans="1:11" x14ac:dyDescent="0.25">
      <c r="C92" s="11"/>
      <c r="D92" s="12"/>
      <c r="E92" s="13"/>
      <c r="F92" s="14"/>
      <c r="G92" s="11"/>
      <c r="I92" s="15" t="str">
        <f>IF($A92="","",IFERROR((E92/D92),0))</f>
        <v/>
      </c>
      <c r="J92" s="16" t="str">
        <f>IF($A92="","",IFERROR((F92/E92),0))</f>
        <v/>
      </c>
      <c r="K92" s="17" t="str">
        <f>IF($A92="","",IF((H92="Packaged"),(G92-C92),""))</f>
        <v/>
      </c>
    </row>
    <row r="93" spans="1:11" x14ac:dyDescent="0.25">
      <c r="C93" s="11"/>
      <c r="D93" s="12"/>
      <c r="E93" s="13"/>
      <c r="F93" s="14"/>
      <c r="G93" s="11"/>
      <c r="I93" s="15" t="str">
        <f>IF($A93="","",IFERROR((E93/D93),0))</f>
        <v/>
      </c>
      <c r="J93" s="16" t="str">
        <f>IF($A93="","",IFERROR((F93/E93),0))</f>
        <v/>
      </c>
      <c r="K93" s="17" t="str">
        <f>IF($A93="","",IF((H93="Packaged"),(G93-C93),""))</f>
        <v/>
      </c>
    </row>
    <row r="94" spans="1:11" x14ac:dyDescent="0.25">
      <c r="C94" s="11"/>
      <c r="D94" s="12"/>
      <c r="E94" s="13"/>
      <c r="F94" s="14"/>
      <c r="G94" s="11"/>
      <c r="I94" s="15" t="str">
        <f>IF($A94="","",IFERROR((E94/D94),0))</f>
        <v/>
      </c>
      <c r="J94" s="16" t="str">
        <f>IF($A94="","",IFERROR((F94/E94),0))</f>
        <v/>
      </c>
      <c r="K94" s="17" t="str">
        <f>IF($A94="","",IF((H94="Packaged"),(G94-C94),""))</f>
        <v/>
      </c>
    </row>
    <row r="95" spans="1:11" x14ac:dyDescent="0.25">
      <c r="C95" s="11"/>
      <c r="D95" s="12"/>
      <c r="E95" s="13"/>
      <c r="F95" s="14"/>
      <c r="G95" s="11"/>
      <c r="I95" s="15" t="str">
        <f>IF($A95="","",IFERROR((E95/D95),0))</f>
        <v/>
      </c>
      <c r="J95" s="16" t="str">
        <f>IF($A95="","",IFERROR((F95/E95),0))</f>
        <v/>
      </c>
      <c r="K95" s="17" t="str">
        <f>IF($A95="","",IF((H95="Packaged"),(G95-C95),""))</f>
        <v/>
      </c>
    </row>
    <row r="96" spans="1:11" x14ac:dyDescent="0.25">
      <c r="C96" s="11"/>
      <c r="D96" s="12"/>
      <c r="E96" s="13"/>
      <c r="F96" s="14"/>
      <c r="G96" s="11"/>
      <c r="I96" s="15" t="str">
        <f>IF($A96="","",IFERROR((E96/D96),0))</f>
        <v/>
      </c>
      <c r="J96" s="16" t="str">
        <f>IF($A96="","",IFERROR((F96/E96),0))</f>
        <v/>
      </c>
      <c r="K96" s="17" t="str">
        <f>IF($A96="","",IF((H96="Packaged"),(G96-C96),""))</f>
        <v/>
      </c>
    </row>
    <row r="97" spans="1:11" x14ac:dyDescent="0.25">
      <c r="C97" s="11"/>
      <c r="D97" s="12"/>
      <c r="E97" s="13"/>
      <c r="F97" s="14"/>
      <c r="G97" s="11"/>
      <c r="I97" s="15" t="str">
        <f>IF($A97="","",IFERROR((E97/D97),0))</f>
        <v/>
      </c>
      <c r="J97" s="16" t="str">
        <f>IF($A97="","",IFERROR((F97/E97),0))</f>
        <v/>
      </c>
      <c r="K97" s="17" t="str">
        <f>IF($A97="","",IF((H97="Packaged"),(G97-C97),""))</f>
        <v/>
      </c>
    </row>
    <row r="98" spans="1:11" x14ac:dyDescent="0.25">
      <c r="C98" s="11"/>
      <c r="D98" s="12"/>
      <c r="E98" s="13"/>
      <c r="F98" s="14"/>
      <c r="G98" s="11"/>
      <c r="I98" s="15" t="str">
        <f>IF($A98="","",IFERROR((E98/D98),0))</f>
        <v/>
      </c>
      <c r="J98" s="16" t="str">
        <f>IF($A98="","",IFERROR((F98/E98),0))</f>
        <v/>
      </c>
      <c r="K98" s="17" t="str">
        <f>IF($A98="","",IF((H98="Packaged"),(G98-C98),""))</f>
        <v/>
      </c>
    </row>
    <row r="99" spans="1:11" x14ac:dyDescent="0.25">
      <c r="C99" s="11"/>
      <c r="D99" s="12"/>
      <c r="E99" s="13"/>
      <c r="F99" s="14"/>
      <c r="G99" s="11"/>
      <c r="I99" s="15" t="str">
        <f>IF($A99="","",IFERROR((E99/D99),0))</f>
        <v/>
      </c>
      <c r="J99" s="16" t="str">
        <f>IF($A99="","",IFERROR((F99/E99),0))</f>
        <v/>
      </c>
      <c r="K99" s="17" t="str">
        <f>IF($A99="","",IF((H99="Packaged"),(G99-C99),""))</f>
        <v/>
      </c>
    </row>
    <row r="100" spans="1:11" x14ac:dyDescent="0.25">
      <c r="C100" s="11"/>
      <c r="D100" s="12"/>
      <c r="E100" s="13"/>
      <c r="F100" s="14"/>
      <c r="G100" s="11"/>
      <c r="I100" s="15" t="str">
        <f>IF($A100="","",IFERROR((E100/D100),0))</f>
        <v/>
      </c>
      <c r="J100" s="16" t="str">
        <f>IF($A100="","",IFERROR((F100/E100),0))</f>
        <v/>
      </c>
      <c r="K100" s="17" t="str">
        <f>IF($A100="","",IF((H100="Packaged"),(G100-C100),""))</f>
        <v/>
      </c>
    </row>
    <row r="101" spans="1:11" x14ac:dyDescent="0.25">
      <c r="C101" s="11"/>
      <c r="D101" s="12"/>
      <c r="E101" s="13"/>
      <c r="F101" s="14"/>
      <c r="G101" s="11"/>
      <c r="I101" s="15" t="str">
        <f>IF($A101="","",IFERROR((E101/D101),0))</f>
        <v/>
      </c>
      <c r="J101" s="16" t="str">
        <f>IF($A101="","",IFERROR((F101/E101),0))</f>
        <v/>
      </c>
      <c r="K101" s="17" t="str">
        <f>IF($A101="","",IF((H101="Packaged"),(G101-C101),""))</f>
        <v/>
      </c>
    </row>
    <row r="102" spans="1:11" x14ac:dyDescent="0.25">
      <c r="C102" s="11"/>
      <c r="D102" s="12"/>
      <c r="E102" s="13"/>
      <c r="F102" s="14"/>
      <c r="G102" s="11"/>
      <c r="I102" s="15" t="str">
        <f>IF($A102="","",IFERROR((E102/D102),0))</f>
        <v/>
      </c>
      <c r="J102" s="16" t="str">
        <f>IF($A102="","",IFERROR((F102/E102),0))</f>
        <v/>
      </c>
      <c r="K102" s="17" t="str">
        <f>IF($A102="","",IF((H102="Packaged"),(G102-C102),""))</f>
        <v/>
      </c>
    </row>
    <row r="103" spans="1:11" x14ac:dyDescent="0.25">
      <c r="C103" s="11"/>
      <c r="D103" s="12"/>
      <c r="E103" s="13"/>
      <c r="F103" s="14"/>
      <c r="G103" s="11"/>
      <c r="I103" s="15" t="str">
        <f>IF($A103="","",IFERROR((E103/D103),0))</f>
        <v/>
      </c>
      <c r="J103" s="16" t="str">
        <f>IF($A103="","",IFERROR((F103/E103),0))</f>
        <v/>
      </c>
      <c r="K103" s="17" t="str">
        <f>IF($A103="","",IF((H103="Packaged"),(G103-C103),""))</f>
        <v/>
      </c>
    </row>
    <row r="104" spans="1:11" x14ac:dyDescent="0.25">
      <c r="C104" s="11"/>
      <c r="D104" s="12"/>
      <c r="E104" s="13"/>
      <c r="F104" s="14"/>
      <c r="G104" s="11"/>
      <c r="I104" s="15" t="str">
        <f>IF($A104="","",IFERROR((E104/D104),0))</f>
        <v/>
      </c>
      <c r="J104" s="16" t="str">
        <f>IF($A104="","",IFERROR((F104/E104),0))</f>
        <v/>
      </c>
      <c r="K104" s="17" t="str">
        <f>IF($A104="","",IF((H104="Packaged"),(G104-C104),""))</f>
        <v/>
      </c>
    </row>
    <row r="105" spans="1:11" x14ac:dyDescent="0.25">
      <c r="C105" s="11"/>
      <c r="D105" s="12"/>
      <c r="E105" s="13"/>
      <c r="F105" s="14"/>
      <c r="G105" s="11"/>
      <c r="I105" s="15" t="str">
        <f>IF($A105="","",IFERROR((E105/D105),0))</f>
        <v/>
      </c>
      <c r="J105" s="16" t="str">
        <f>IF($A105="","",IFERROR((F105/E105),0))</f>
        <v/>
      </c>
      <c r="K105" s="17" t="str">
        <f>IF($A105="","",IF((H105="Packaged"),(G105-C105),""))</f>
        <v/>
      </c>
    </row>
    <row r="106" spans="1:11" x14ac:dyDescent="0.25">
      <c r="C106" s="11"/>
      <c r="D106" s="12"/>
      <c r="E106" s="13"/>
      <c r="F106" s="14"/>
      <c r="G106" s="11"/>
      <c r="I106" s="15" t="str">
        <f>IF($A106="","",IFERROR((E106/D106),0))</f>
        <v/>
      </c>
      <c r="J106" s="16" t="str">
        <f>IF($A106="","",IFERROR((F106/E106),0))</f>
        <v/>
      </c>
      <c r="K106" s="17" t="str">
        <f>IF($A106="","",IF((H106="Packaged"),(G106-C106),""))</f>
        <v/>
      </c>
    </row>
    <row r="107" spans="1:11" x14ac:dyDescent="0.25">
      <c r="C107" s="11"/>
      <c r="D107" s="12"/>
      <c r="E107" s="13"/>
      <c r="F107" s="14"/>
      <c r="G107" s="11"/>
      <c r="I107" s="15" t="str">
        <f>IF($A107="","",IFERROR((E107/D107),0))</f>
        <v/>
      </c>
      <c r="J107" s="16" t="str">
        <f>IF($A107="","",IFERROR((F107/E107),0))</f>
        <v/>
      </c>
      <c r="K107" s="17" t="str">
        <f>IF($A107="","",IF((H107="Packaged"),(G107-C107),""))</f>
        <v/>
      </c>
    </row>
    <row r="108" spans="1:11" x14ac:dyDescent="0.25">
      <c r="C108" s="11"/>
      <c r="D108" s="12"/>
      <c r="E108" s="13"/>
      <c r="F108" s="14"/>
      <c r="G108" s="11"/>
      <c r="I108" s="15" t="str">
        <f>IF($A108="","",IFERROR((E108/D108),0))</f>
        <v/>
      </c>
      <c r="J108" s="16" t="str">
        <f>IF($A108="","",IFERROR((F108/E108),0))</f>
        <v/>
      </c>
      <c r="K108" s="17" t="str">
        <f>IF($A108="","",IF((H108="Packaged"),(G108-C108),""))</f>
        <v/>
      </c>
    </row>
    <row r="109" spans="1:11" x14ac:dyDescent="0.25">
      <c r="C109" s="11"/>
      <c r="D109" s="12"/>
      <c r="E109" s="13"/>
      <c r="F109" s="14"/>
      <c r="G109" s="11"/>
      <c r="I109" s="15" t="str">
        <f>IF($A109="","",IFERROR((E109/D109),0))</f>
        <v/>
      </c>
      <c r="J109" s="16" t="str">
        <f>IF($A109="","",IFERROR((F109/E109),0))</f>
        <v/>
      </c>
      <c r="K109" s="17" t="str">
        <f>IF($A109="","",IF((H109="Packaged"),(G109-C109),""))</f>
        <v/>
      </c>
    </row>
    <row r="110" spans="1:11" x14ac:dyDescent="0.25">
      <c r="C110" s="11"/>
      <c r="D110" s="12"/>
      <c r="E110" s="13"/>
      <c r="F110" s="14"/>
      <c r="G110" s="11"/>
      <c r="I110" s="15" t="str">
        <f>IF($A110="","",IFERROR((E110/D110),0))</f>
        <v/>
      </c>
      <c r="J110" s="16" t="str">
        <f>IF($A110="","",IFERROR((F110/E110),0))</f>
        <v/>
      </c>
      <c r="K110" s="17" t="str">
        <f>IF($A110="","",IF((H110="Packaged"),(G110-C110),""))</f>
        <v/>
      </c>
    </row>
    <row r="111" spans="1:11" x14ac:dyDescent="0.25">
      <c r="C111" s="11"/>
      <c r="D111" s="12"/>
      <c r="E111" s="13"/>
      <c r="F111" s="14"/>
      <c r="G111" s="11"/>
      <c r="I111" s="15" t="str">
        <f>IF($A111="","",IFERROR((E111/D111),0))</f>
        <v/>
      </c>
      <c r="J111" s="16" t="str">
        <f>IF($A111="","",IFERROR((F111/E111),0))</f>
        <v/>
      </c>
      <c r="K111" s="17" t="str">
        <f>IF($A111="","",IF((H111="Packaged"),(G111-C111),""))</f>
        <v/>
      </c>
    </row>
    <row r="112" spans="1:11" x14ac:dyDescent="0.25">
      <c r="C112" s="11"/>
      <c r="D112" s="12"/>
      <c r="E112" s="13"/>
      <c r="F112" s="14"/>
      <c r="G112" s="11"/>
      <c r="I112" s="15" t="str">
        <f>IF($A112="","",IFERROR((E112/D112),0))</f>
        <v/>
      </c>
      <c r="J112" s="16" t="str">
        <f>IF($A112="","",IFERROR((F112/E112),0))</f>
        <v/>
      </c>
      <c r="K112" s="17" t="str">
        <f>IF($A112="","",IF((H112="Packaged"),(G112-C112),""))</f>
        <v/>
      </c>
    </row>
    <row r="113" spans="1:11" x14ac:dyDescent="0.25">
      <c r="C113" s="11"/>
      <c r="D113" s="12"/>
      <c r="E113" s="13"/>
      <c r="F113" s="14"/>
      <c r="G113" s="11"/>
      <c r="I113" s="15" t="str">
        <f>IF($A113="","",IFERROR((E113/D113),0))</f>
        <v/>
      </c>
      <c r="J113" s="16" t="str">
        <f>IF($A113="","",IFERROR((F113/E113),0))</f>
        <v/>
      </c>
      <c r="K113" s="17" t="str">
        <f>IF($A113="","",IF((H113="Packaged"),(G113-C113),""))</f>
        <v/>
      </c>
    </row>
    <row r="114" spans="1:11" x14ac:dyDescent="0.25">
      <c r="C114" s="11"/>
      <c r="D114" s="12"/>
      <c r="E114" s="13"/>
      <c r="F114" s="14"/>
      <c r="G114" s="11"/>
      <c r="I114" s="15" t="str">
        <f>IF($A114="","",IFERROR((E114/D114),0))</f>
        <v/>
      </c>
      <c r="J114" s="16" t="str">
        <f>IF($A114="","",IFERROR((F114/E114),0))</f>
        <v/>
      </c>
      <c r="K114" s="17" t="str">
        <f>IF($A114="","",IF((H114="Packaged"),(G114-C114),""))</f>
        <v/>
      </c>
    </row>
    <row r="115" spans="1:11" x14ac:dyDescent="0.25">
      <c r="C115" s="11"/>
      <c r="D115" s="12"/>
      <c r="E115" s="13"/>
      <c r="F115" s="14"/>
      <c r="G115" s="11"/>
      <c r="I115" s="15" t="str">
        <f>IF($A115="","",IFERROR((E115/D115),0))</f>
        <v/>
      </c>
      <c r="J115" s="16" t="str">
        <f>IF($A115="","",IFERROR((F115/E115),0))</f>
        <v/>
      </c>
      <c r="K115" s="17" t="str">
        <f>IF($A115="","",IF((H115="Packaged"),(G115-C115),""))</f>
        <v/>
      </c>
    </row>
    <row r="116" spans="1:11" x14ac:dyDescent="0.25">
      <c r="C116" s="11"/>
      <c r="D116" s="12"/>
      <c r="E116" s="13"/>
      <c r="F116" s="14"/>
      <c r="G116" s="11"/>
      <c r="I116" s="15" t="str">
        <f>IF($A116="","",IFERROR((E116/D116),0))</f>
        <v/>
      </c>
      <c r="J116" s="16" t="str">
        <f>IF($A116="","",IFERROR((F116/E116),0))</f>
        <v/>
      </c>
      <c r="K116" s="17" t="str">
        <f>IF($A116="","",IF((H116="Packaged"),(G116-C116),""))</f>
        <v/>
      </c>
    </row>
    <row r="117" spans="1:11" x14ac:dyDescent="0.25">
      <c r="C117" s="11"/>
      <c r="D117" s="12"/>
      <c r="E117" s="13"/>
      <c r="F117" s="14"/>
      <c r="G117" s="11"/>
      <c r="I117" s="15" t="str">
        <f>IF($A117="","",IFERROR((E117/D117),0))</f>
        <v/>
      </c>
      <c r="J117" s="16" t="str">
        <f>IF($A117="","",IFERROR((F117/E117),0))</f>
        <v/>
      </c>
      <c r="K117" s="17" t="str">
        <f>IF($A117="","",IF((H117="Packaged"),(G117-C117),""))</f>
        <v/>
      </c>
    </row>
    <row r="118" spans="1:11" x14ac:dyDescent="0.25">
      <c r="C118" s="11"/>
      <c r="D118" s="12"/>
      <c r="E118" s="13"/>
      <c r="F118" s="14"/>
      <c r="G118" s="11"/>
      <c r="I118" s="15" t="str">
        <f>IF($A118="","",IFERROR((E118/D118),0))</f>
        <v/>
      </c>
      <c r="J118" s="16" t="str">
        <f>IF($A118="","",IFERROR((F118/E118),0))</f>
        <v/>
      </c>
      <c r="K118" s="17" t="str">
        <f>IF($A118="","",IF((H118="Packaged"),(G118-C118),""))</f>
        <v/>
      </c>
    </row>
    <row r="119" spans="1:11" x14ac:dyDescent="0.25">
      <c r="C119" s="11"/>
      <c r="D119" s="12"/>
      <c r="E119" s="13"/>
      <c r="F119" s="14"/>
      <c r="G119" s="11"/>
      <c r="I119" s="15" t="str">
        <f>IF($A119="","",IFERROR((E119/D119),0))</f>
        <v/>
      </c>
      <c r="J119" s="16" t="str">
        <f>IF($A119="","",IFERROR((F119/E119),0))</f>
        <v/>
      </c>
      <c r="K119" s="17" t="str">
        <f>IF($A119="","",IF((H119="Packaged"),(G119-C119),""))</f>
        <v/>
      </c>
    </row>
    <row r="120" spans="1:11" x14ac:dyDescent="0.25">
      <c r="C120" s="11"/>
      <c r="D120" s="12"/>
      <c r="E120" s="13"/>
      <c r="F120" s="14"/>
      <c r="G120" s="11"/>
      <c r="I120" s="15" t="str">
        <f>IF($A120="","",IFERROR((E120/D120),0))</f>
        <v/>
      </c>
      <c r="J120" s="16" t="str">
        <f>IF($A120="","",IFERROR((F120/E120),0))</f>
        <v/>
      </c>
      <c r="K120" s="17" t="str">
        <f>IF($A120="","",IF((H120="Packaged"),(G120-C120),""))</f>
        <v/>
      </c>
    </row>
    <row r="121" spans="1:11" x14ac:dyDescent="0.25">
      <c r="C121" s="11"/>
      <c r="D121" s="12"/>
      <c r="E121" s="13"/>
      <c r="F121" s="14"/>
      <c r="G121" s="11"/>
      <c r="I121" s="15" t="str">
        <f>IF($A121="","",IFERROR((E121/D121),0))</f>
        <v/>
      </c>
      <c r="J121" s="16" t="str">
        <f>IF($A121="","",IFERROR((F121/E121),0))</f>
        <v/>
      </c>
      <c r="K121" s="17" t="str">
        <f>IF($A121="","",IF((H121="Packaged"),(G121-C121),""))</f>
        <v/>
      </c>
    </row>
    <row r="122" spans="1:11" x14ac:dyDescent="0.25">
      <c r="C122" s="11"/>
      <c r="D122" s="12"/>
      <c r="E122" s="13"/>
      <c r="F122" s="14"/>
      <c r="G122" s="11"/>
      <c r="I122" s="15" t="str">
        <f>IF($A122="","",IFERROR((E122/D122),0))</f>
        <v/>
      </c>
      <c r="J122" s="16" t="str">
        <f>IF($A122="","",IFERROR((F122/E122),0))</f>
        <v/>
      </c>
      <c r="K122" s="17" t="str">
        <f>IF($A122="","",IF((H122="Packaged"),(G122-C122),""))</f>
        <v/>
      </c>
    </row>
    <row r="123" spans="1:11" x14ac:dyDescent="0.25">
      <c r="C123" s="11"/>
      <c r="D123" s="12"/>
      <c r="E123" s="13"/>
      <c r="F123" s="14"/>
      <c r="G123" s="11"/>
      <c r="I123" s="15" t="str">
        <f>IF($A123="","",IFERROR((E123/D123),0))</f>
        <v/>
      </c>
      <c r="J123" s="16" t="str">
        <f>IF($A123="","",IFERROR((F123/E123),0))</f>
        <v/>
      </c>
      <c r="K123" s="17" t="str">
        <f>IF($A123="","",IF((H123="Packaged"),(G123-C123),""))</f>
        <v/>
      </c>
    </row>
    <row r="124" spans="1:11" x14ac:dyDescent="0.25">
      <c r="C124" s="11"/>
      <c r="D124" s="12"/>
      <c r="E124" s="13"/>
      <c r="F124" s="14"/>
      <c r="G124" s="11"/>
      <c r="I124" s="15" t="str">
        <f>IF($A124="","",IFERROR((E124/D124),0))</f>
        <v/>
      </c>
      <c r="J124" s="16" t="str">
        <f>IF($A124="","",IFERROR((F124/E124),0))</f>
        <v/>
      </c>
      <c r="K124" s="17" t="str">
        <f>IF($A124="","",IF((H124="Packaged"),(G124-C124),""))</f>
        <v/>
      </c>
    </row>
    <row r="125" spans="1:11" x14ac:dyDescent="0.25">
      <c r="C125" s="11"/>
      <c r="D125" s="12"/>
      <c r="E125" s="13"/>
      <c r="F125" s="14"/>
      <c r="G125" s="11"/>
      <c r="I125" s="15" t="str">
        <f>IF($A125="","",IFERROR((E125/D125),0))</f>
        <v/>
      </c>
      <c r="J125" s="16" t="str">
        <f>IF($A125="","",IFERROR((F125/E125),0))</f>
        <v/>
      </c>
      <c r="K125" s="17" t="str">
        <f>IF($A125="","",IF((H125="Packaged"),(G125-C125),""))</f>
        <v/>
      </c>
    </row>
    <row r="126" spans="1:11" x14ac:dyDescent="0.25">
      <c r="C126" s="11"/>
      <c r="D126" s="12"/>
      <c r="E126" s="13"/>
      <c r="F126" s="14"/>
      <c r="G126" s="11"/>
      <c r="I126" s="15" t="str">
        <f>IF($A126="","",IFERROR((E126/D126),0))</f>
        <v/>
      </c>
      <c r="J126" s="16" t="str">
        <f>IF($A126="","",IFERROR((F126/E126),0))</f>
        <v/>
      </c>
      <c r="K126" s="17" t="str">
        <f>IF($A126="","",IF((H126="Packaged"),(G126-C126),""))</f>
        <v/>
      </c>
    </row>
    <row r="127" spans="1:11" x14ac:dyDescent="0.25">
      <c r="C127" s="11"/>
      <c r="D127" s="12"/>
      <c r="E127" s="13"/>
      <c r="F127" s="14"/>
      <c r="G127" s="11"/>
      <c r="I127" s="15" t="str">
        <f>IF($A127="","",IFERROR((E127/D127),0))</f>
        <v/>
      </c>
      <c r="J127" s="16" t="str">
        <f>IF($A127="","",IFERROR((F127/E127),0))</f>
        <v/>
      </c>
      <c r="K127" s="17" t="str">
        <f>IF($A127="","",IF((H127="Packaged"),(G127-C127),""))</f>
        <v/>
      </c>
    </row>
    <row r="128" spans="1:11" x14ac:dyDescent="0.25">
      <c r="C128" s="11"/>
      <c r="D128" s="12"/>
      <c r="E128" s="13"/>
      <c r="F128" s="14"/>
      <c r="G128" s="11"/>
      <c r="I128" s="15" t="str">
        <f>IF($A128="","",IFERROR((E128/D128),0))</f>
        <v/>
      </c>
      <c r="J128" s="16" t="str">
        <f>IF($A128="","",IFERROR((F128/E128),0))</f>
        <v/>
      </c>
      <c r="K128" s="17" t="str">
        <f>IF($A128="","",IF((H128="Packaged"),(G128-C128),""))</f>
        <v/>
      </c>
    </row>
    <row r="129" spans="1:11" x14ac:dyDescent="0.25">
      <c r="C129" s="11"/>
      <c r="D129" s="12"/>
      <c r="E129" s="13"/>
      <c r="F129" s="14"/>
      <c r="G129" s="11"/>
      <c r="I129" s="15" t="str">
        <f>IF($A129="","",IFERROR((E129/D129),0))</f>
        <v/>
      </c>
      <c r="J129" s="16" t="str">
        <f>IF($A129="","",IFERROR((F129/E129),0))</f>
        <v/>
      </c>
      <c r="K129" s="17" t="str">
        <f>IF($A129="","",IF((H129="Packaged"),(G129-C129),""))</f>
        <v/>
      </c>
    </row>
    <row r="130" spans="1:11" x14ac:dyDescent="0.25">
      <c r="C130" s="11"/>
      <c r="D130" s="12"/>
      <c r="E130" s="13"/>
      <c r="F130" s="14"/>
      <c r="G130" s="11"/>
      <c r="I130" s="15" t="str">
        <f>IF($A130="","",IFERROR((E130/D130),0))</f>
        <v/>
      </c>
      <c r="J130" s="16" t="str">
        <f>IF($A130="","",IFERROR((F130/E130),0))</f>
        <v/>
      </c>
      <c r="K130" s="17" t="str">
        <f>IF($A130="","",IF((H130="Packaged"),(G130-C130),""))</f>
        <v/>
      </c>
    </row>
    <row r="131" spans="1:11" x14ac:dyDescent="0.25">
      <c r="C131" s="11"/>
      <c r="D131" s="12"/>
      <c r="E131" s="13"/>
      <c r="F131" s="14"/>
      <c r="G131" s="11"/>
      <c r="I131" s="15" t="str">
        <f>IF($A131="","",IFERROR((E131/D131),0))</f>
        <v/>
      </c>
      <c r="J131" s="16" t="str">
        <f>IF($A131="","",IFERROR((F131/E131),0))</f>
        <v/>
      </c>
      <c r="K131" s="17" t="str">
        <f>IF($A131="","",IF((H131="Packaged"),(G131-C131),""))</f>
        <v/>
      </c>
    </row>
    <row r="132" spans="1:11" x14ac:dyDescent="0.25">
      <c r="C132" s="11"/>
      <c r="D132" s="12"/>
      <c r="E132" s="13"/>
      <c r="F132" s="14"/>
      <c r="G132" s="11"/>
      <c r="I132" s="15" t="str">
        <f>IF($A132="","",IFERROR((E132/D132),0))</f>
        <v/>
      </c>
      <c r="J132" s="16" t="str">
        <f>IF($A132="","",IFERROR((F132/E132),0))</f>
        <v/>
      </c>
      <c r="K132" s="17" t="str">
        <f>IF($A132="","",IF((H132="Packaged"),(G132-C132),""))</f>
        <v/>
      </c>
    </row>
    <row r="133" spans="1:11" x14ac:dyDescent="0.25">
      <c r="C133" s="11"/>
      <c r="D133" s="12"/>
      <c r="E133" s="13"/>
      <c r="F133" s="14"/>
      <c r="G133" s="11"/>
      <c r="I133" s="15" t="str">
        <f>IF($A133="","",IFERROR((E133/D133),0))</f>
        <v/>
      </c>
      <c r="J133" s="16" t="str">
        <f>IF($A133="","",IFERROR((F133/E133),0))</f>
        <v/>
      </c>
      <c r="K133" s="17" t="str">
        <f>IF($A133="","",IF((H133="Packaged"),(G133-C133),""))</f>
        <v/>
      </c>
    </row>
    <row r="134" spans="1:11" x14ac:dyDescent="0.25">
      <c r="C134" s="11"/>
      <c r="D134" s="12"/>
      <c r="E134" s="13"/>
      <c r="F134" s="14"/>
      <c r="G134" s="11"/>
      <c r="I134" s="15" t="str">
        <f>IF($A134="","",IFERROR((E134/D134),0))</f>
        <v/>
      </c>
      <c r="J134" s="16" t="str">
        <f>IF($A134="","",IFERROR((F134/E134),0))</f>
        <v/>
      </c>
      <c r="K134" s="17" t="str">
        <f>IF($A134="","",IF((H134="Packaged"),(G134-C134),""))</f>
        <v/>
      </c>
    </row>
    <row r="135" spans="1:11" x14ac:dyDescent="0.25">
      <c r="C135" s="11"/>
      <c r="D135" s="12"/>
      <c r="E135" s="13"/>
      <c r="F135" s="14"/>
      <c r="G135" s="11"/>
      <c r="I135" s="15" t="str">
        <f>IF($A135="","",IFERROR((E135/D135),0))</f>
        <v/>
      </c>
      <c r="J135" s="16" t="str">
        <f>IF($A135="","",IFERROR((F135/E135),0))</f>
        <v/>
      </c>
      <c r="K135" s="17" t="str">
        <f>IF($A135="","",IF((H135="Packaged"),(G135-C135),""))</f>
        <v/>
      </c>
    </row>
    <row r="136" spans="1:11" x14ac:dyDescent="0.25">
      <c r="C136" s="11"/>
      <c r="D136" s="12"/>
      <c r="E136" s="13"/>
      <c r="F136" s="14"/>
      <c r="G136" s="11"/>
      <c r="I136" s="15" t="str">
        <f>IF($A136="","",IFERROR((E136/D136),0))</f>
        <v/>
      </c>
      <c r="J136" s="16" t="str">
        <f>IF($A136="","",IFERROR((F136/E136),0))</f>
        <v/>
      </c>
      <c r="K136" s="17" t="str">
        <f>IF($A136="","",IF((H136="Packaged"),(G136-C136),""))</f>
        <v/>
      </c>
    </row>
    <row r="137" spans="1:11" x14ac:dyDescent="0.25">
      <c r="C137" s="11"/>
      <c r="D137" s="12"/>
      <c r="E137" s="13"/>
      <c r="F137" s="14"/>
      <c r="G137" s="11"/>
      <c r="I137" s="15" t="str">
        <f>IF($A137="","",IFERROR((E137/D137),0))</f>
        <v/>
      </c>
      <c r="J137" s="16" t="str">
        <f>IF($A137="","",IFERROR((F137/E137),0))</f>
        <v/>
      </c>
      <c r="K137" s="17" t="str">
        <f>IF($A137="","",IF((H137="Packaged"),(G137-C137),""))</f>
        <v/>
      </c>
    </row>
    <row r="138" spans="1:11" x14ac:dyDescent="0.25">
      <c r="C138" s="11"/>
      <c r="D138" s="12"/>
      <c r="E138" s="13"/>
      <c r="F138" s="14"/>
      <c r="G138" s="11"/>
      <c r="I138" s="15" t="str">
        <f>IF($A138="","",IFERROR((E138/D138),0))</f>
        <v/>
      </c>
      <c r="J138" s="16" t="str">
        <f>IF($A138="","",IFERROR((F138/E138),0))</f>
        <v/>
      </c>
      <c r="K138" s="17" t="str">
        <f>IF($A138="","",IF((H138="Packaged"),(G138-C138),""))</f>
        <v/>
      </c>
    </row>
    <row r="139" spans="1:11" x14ac:dyDescent="0.25">
      <c r="C139" s="11"/>
      <c r="D139" s="12"/>
      <c r="E139" s="13"/>
      <c r="F139" s="14"/>
      <c r="G139" s="11"/>
      <c r="I139" s="15" t="str">
        <f>IF($A139="","",IFERROR((E139/D139),0))</f>
        <v/>
      </c>
      <c r="J139" s="16" t="str">
        <f>IF($A139="","",IFERROR((F139/E139),0))</f>
        <v/>
      </c>
      <c r="K139" s="17" t="str">
        <f>IF($A139="","",IF((H139="Packaged"),(G139-C139),""))</f>
        <v/>
      </c>
    </row>
    <row r="140" spans="1:11" x14ac:dyDescent="0.25">
      <c r="C140" s="11"/>
      <c r="D140" s="12"/>
      <c r="E140" s="13"/>
      <c r="F140" s="14"/>
      <c r="G140" s="11"/>
      <c r="I140" s="15" t="str">
        <f>IF($A140="","",IFERROR((E140/D140),0))</f>
        <v/>
      </c>
      <c r="J140" s="16" t="str">
        <f>IF($A140="","",IFERROR((F140/E140),0))</f>
        <v/>
      </c>
      <c r="K140" s="17" t="str">
        <f>IF($A140="","",IF((H140="Packaged"),(G140-C140),""))</f>
        <v/>
      </c>
    </row>
    <row r="141" spans="1:11" x14ac:dyDescent="0.25">
      <c r="C141" s="11"/>
      <c r="D141" s="12"/>
      <c r="E141" s="13"/>
      <c r="F141" s="14"/>
      <c r="G141" s="11"/>
      <c r="I141" s="15" t="str">
        <f>IF($A141="","",IFERROR((E141/D141),0))</f>
        <v/>
      </c>
      <c r="J141" s="16" t="str">
        <f>IF($A141="","",IFERROR((F141/E141),0))</f>
        <v/>
      </c>
      <c r="K141" s="17" t="str">
        <f>IF($A141="","",IF((H141="Packaged"),(G141-C141),""))</f>
        <v/>
      </c>
    </row>
    <row r="142" spans="1:11" x14ac:dyDescent="0.25">
      <c r="C142" s="11"/>
      <c r="D142" s="12"/>
      <c r="E142" s="13"/>
      <c r="F142" s="14"/>
      <c r="G142" s="11"/>
      <c r="I142" s="15" t="str">
        <f>IF($A142="","",IFERROR((E142/D142),0))</f>
        <v/>
      </c>
      <c r="J142" s="16" t="str">
        <f>IF($A142="","",IFERROR((F142/E142),0))</f>
        <v/>
      </c>
      <c r="K142" s="17" t="str">
        <f>IF($A142="","",IF((H142="Packaged"),(G142-C142),""))</f>
        <v/>
      </c>
    </row>
    <row r="143" spans="1:11" x14ac:dyDescent="0.25">
      <c r="C143" s="11"/>
      <c r="D143" s="12"/>
      <c r="E143" s="13"/>
      <c r="F143" s="14"/>
      <c r="G143" s="11"/>
      <c r="I143" s="15" t="str">
        <f>IF($A143="","",IFERROR((E143/D143),0))</f>
        <v/>
      </c>
      <c r="J143" s="16" t="str">
        <f>IF($A143="","",IFERROR((F143/E143),0))</f>
        <v/>
      </c>
      <c r="K143" s="17" t="str">
        <f>IF($A143="","",IF((H143="Packaged"),(G143-C143),""))</f>
        <v/>
      </c>
    </row>
    <row r="144" spans="1:11" x14ac:dyDescent="0.25">
      <c r="C144" s="11"/>
      <c r="D144" s="12"/>
      <c r="E144" s="13"/>
      <c r="F144" s="14"/>
      <c r="G144" s="11"/>
      <c r="I144" s="15" t="str">
        <f>IF($A144="","",IFERROR((E144/D144),0))</f>
        <v/>
      </c>
      <c r="J144" s="16" t="str">
        <f>IF($A144="","",IFERROR((F144/E144),0))</f>
        <v/>
      </c>
      <c r="K144" s="17" t="str">
        <f>IF($A144="","",IF((H144="Packaged"),(G144-C144),""))</f>
        <v/>
      </c>
    </row>
    <row r="145" spans="1:11" x14ac:dyDescent="0.25">
      <c r="C145" s="11"/>
      <c r="D145" s="12"/>
      <c r="E145" s="13"/>
      <c r="F145" s="14"/>
      <c r="G145" s="11"/>
      <c r="I145" s="15" t="str">
        <f>IF($A145="","",IFERROR((E145/D145),0))</f>
        <v/>
      </c>
      <c r="J145" s="16" t="str">
        <f>IF($A145="","",IFERROR((F145/E145),0))</f>
        <v/>
      </c>
      <c r="K145" s="17" t="str">
        <f>IF($A145="","",IF((H145="Packaged"),(G145-C145),""))</f>
        <v/>
      </c>
    </row>
    <row r="146" spans="1:11" x14ac:dyDescent="0.25">
      <c r="C146" s="11"/>
      <c r="D146" s="12"/>
      <c r="E146" s="13"/>
      <c r="F146" s="14"/>
      <c r="G146" s="11"/>
      <c r="I146" s="15" t="str">
        <f>IF($A146="","",IFERROR((E146/D146),0))</f>
        <v/>
      </c>
      <c r="J146" s="16" t="str">
        <f>IF($A146="","",IFERROR((F146/E146),0))</f>
        <v/>
      </c>
      <c r="K146" s="17" t="str">
        <f>IF($A146="","",IF((H146="Packaged"),(G146-C146),""))</f>
        <v/>
      </c>
    </row>
    <row r="147" spans="1:11" x14ac:dyDescent="0.25">
      <c r="C147" s="11"/>
      <c r="D147" s="12"/>
      <c r="E147" s="13"/>
      <c r="F147" s="14"/>
      <c r="G147" s="11"/>
      <c r="I147" s="15" t="str">
        <f>IF($A147="","",IFERROR((E147/D147),0))</f>
        <v/>
      </c>
      <c r="J147" s="16" t="str">
        <f>IF($A147="","",IFERROR((F147/E147),0))</f>
        <v/>
      </c>
      <c r="K147" s="17" t="str">
        <f>IF($A147="","",IF((H147="Packaged"),(G147-C147),""))</f>
        <v/>
      </c>
    </row>
    <row r="148" spans="1:11" x14ac:dyDescent="0.25">
      <c r="C148" s="11"/>
      <c r="D148" s="12"/>
      <c r="E148" s="13"/>
      <c r="F148" s="14"/>
      <c r="G148" s="11"/>
      <c r="I148" s="15" t="str">
        <f>IF($A148="","",IFERROR((E148/D148),0))</f>
        <v/>
      </c>
      <c r="J148" s="16" t="str">
        <f>IF($A148="","",IFERROR((F148/E148),0))</f>
        <v/>
      </c>
      <c r="K148" s="17" t="str">
        <f>IF($A148="","",IF((H148="Packaged"),(G148-C148),""))</f>
        <v/>
      </c>
    </row>
    <row r="149" spans="1:11" x14ac:dyDescent="0.25">
      <c r="C149" s="11"/>
      <c r="D149" s="12"/>
      <c r="E149" s="13"/>
      <c r="F149" s="14"/>
      <c r="G149" s="11"/>
      <c r="I149" s="15" t="str">
        <f>IF($A149="","",IFERROR((E149/D149),0))</f>
        <v/>
      </c>
      <c r="J149" s="16" t="str">
        <f>IF($A149="","",IFERROR((F149/E149),0))</f>
        <v/>
      </c>
      <c r="K149" s="17" t="str">
        <f>IF($A149="","",IF((H149="Packaged"),(G149-C149),""))</f>
        <v/>
      </c>
    </row>
    <row r="150" spans="1:11" x14ac:dyDescent="0.25">
      <c r="C150" s="11"/>
      <c r="D150" s="12"/>
      <c r="E150" s="13"/>
      <c r="F150" s="14"/>
      <c r="G150" s="11"/>
      <c r="I150" s="15" t="str">
        <f>IF($A150="","",IFERROR((E150/D150),0))</f>
        <v/>
      </c>
      <c r="J150" s="16" t="str">
        <f>IF($A150="","",IFERROR((F150/E150),0))</f>
        <v/>
      </c>
      <c r="K150" s="17" t="str">
        <f>IF($A150="","",IF((H150="Packaged"),(G150-C150),""))</f>
        <v/>
      </c>
    </row>
    <row r="151" spans="1:11" x14ac:dyDescent="0.25">
      <c r="C151" s="11"/>
      <c r="D151" s="12"/>
      <c r="E151" s="13"/>
      <c r="F151" s="14"/>
      <c r="G151" s="11"/>
      <c r="I151" s="15" t="str">
        <f>IF($A151="","",IFERROR((E151/D151),0))</f>
        <v/>
      </c>
      <c r="J151" s="16" t="str">
        <f>IF($A151="","",IFERROR((F151/E151),0))</f>
        <v/>
      </c>
      <c r="K151" s="17" t="str">
        <f>IF($A151="","",IF((H151="Packaged"),(G151-C151),""))</f>
        <v/>
      </c>
    </row>
    <row r="152" spans="1:11" x14ac:dyDescent="0.25">
      <c r="C152" s="11"/>
      <c r="D152" s="12"/>
      <c r="E152" s="13"/>
      <c r="F152" s="14"/>
      <c r="G152" s="11"/>
      <c r="I152" s="15" t="str">
        <f>IF($A152="","",IFERROR((E152/D152),0))</f>
        <v/>
      </c>
      <c r="J152" s="16" t="str">
        <f>IF($A152="","",IFERROR((F152/E152),0))</f>
        <v/>
      </c>
      <c r="K152" s="17" t="str">
        <f>IF($A152="","",IF((H152="Packaged"),(G152-C152),""))</f>
        <v/>
      </c>
    </row>
    <row r="153" spans="1:11" x14ac:dyDescent="0.25">
      <c r="C153" s="11"/>
      <c r="D153" s="12"/>
      <c r="E153" s="13"/>
      <c r="F153" s="14"/>
      <c r="G153" s="11"/>
      <c r="I153" s="15" t="str">
        <f>IF($A153="","",IFERROR((E153/D153),0))</f>
        <v/>
      </c>
      <c r="J153" s="16" t="str">
        <f>IF($A153="","",IFERROR((F153/E153),0))</f>
        <v/>
      </c>
      <c r="K153" s="17" t="str">
        <f>IF($A153="","",IF((H153="Packaged"),(G153-C153),""))</f>
        <v/>
      </c>
    </row>
    <row r="154" spans="1:11" x14ac:dyDescent="0.25">
      <c r="C154" s="11"/>
      <c r="D154" s="12"/>
      <c r="E154" s="13"/>
      <c r="F154" s="14"/>
      <c r="G154" s="11"/>
      <c r="I154" s="15" t="str">
        <f>IF($A154="","",IFERROR((E154/D154),0))</f>
        <v/>
      </c>
      <c r="J154" s="16" t="str">
        <f>IF($A154="","",IFERROR((F154/E154),0))</f>
        <v/>
      </c>
      <c r="K154" s="17" t="str">
        <f>IF($A154="","",IF((H154="Packaged"),(G154-C154),""))</f>
        <v/>
      </c>
    </row>
    <row r="155" spans="1:11" x14ac:dyDescent="0.25">
      <c r="C155" s="11"/>
      <c r="D155" s="12"/>
      <c r="E155" s="13"/>
      <c r="F155" s="14"/>
      <c r="G155" s="11"/>
      <c r="I155" s="15" t="str">
        <f>IF($A155="","",IFERROR((E155/D155),0))</f>
        <v/>
      </c>
      <c r="J155" s="16" t="str">
        <f>IF($A155="","",IFERROR((F155/E155),0))</f>
        <v/>
      </c>
      <c r="K155" s="17" t="str">
        <f>IF($A155="","",IF((H155="Packaged"),(G155-C155),""))</f>
        <v/>
      </c>
    </row>
    <row r="156" spans="1:11" x14ac:dyDescent="0.25">
      <c r="C156" s="11"/>
      <c r="D156" s="12"/>
      <c r="E156" s="13"/>
      <c r="F156" s="14"/>
      <c r="G156" s="11"/>
      <c r="I156" s="15" t="str">
        <f>IF($A156="","",IFERROR((E156/D156),0))</f>
        <v/>
      </c>
      <c r="J156" s="16" t="str">
        <f>IF($A156="","",IFERROR((F156/E156),0))</f>
        <v/>
      </c>
      <c r="K156" s="17" t="str">
        <f>IF($A156="","",IF((H156="Packaged"),(G156-C156),""))</f>
        <v/>
      </c>
    </row>
    <row r="157" spans="1:11" x14ac:dyDescent="0.25">
      <c r="C157" s="11"/>
      <c r="D157" s="12"/>
      <c r="E157" s="13"/>
      <c r="F157" s="14"/>
      <c r="G157" s="11"/>
      <c r="I157" s="15" t="str">
        <f>IF($A157="","",IFERROR((E157/D157),0))</f>
        <v/>
      </c>
      <c r="J157" s="16" t="str">
        <f>IF($A157="","",IFERROR((F157/E157),0))</f>
        <v/>
      </c>
      <c r="K157" s="17" t="str">
        <f>IF($A157="","",IF((H157="Packaged"),(G157-C157),""))</f>
        <v/>
      </c>
    </row>
    <row r="158" spans="1:11" x14ac:dyDescent="0.25">
      <c r="C158" s="11"/>
      <c r="D158" s="12"/>
      <c r="E158" s="13"/>
      <c r="F158" s="14"/>
      <c r="G158" s="11"/>
      <c r="I158" s="15" t="str">
        <f>IF($A158="","",IFERROR((E158/D158),0))</f>
        <v/>
      </c>
      <c r="J158" s="16" t="str">
        <f>IF($A158="","",IFERROR((F158/E158),0))</f>
        <v/>
      </c>
      <c r="K158" s="17" t="str">
        <f>IF($A158="","",IF((H158="Packaged"),(G158-C158),""))</f>
        <v/>
      </c>
    </row>
    <row r="159" spans="1:11" x14ac:dyDescent="0.25">
      <c r="C159" s="11"/>
      <c r="D159" s="12"/>
      <c r="E159" s="13"/>
      <c r="F159" s="14"/>
      <c r="G159" s="11"/>
      <c r="I159" s="15" t="str">
        <f>IF($A159="","",IFERROR((E159/D159),0))</f>
        <v/>
      </c>
      <c r="J159" s="16" t="str">
        <f>IF($A159="","",IFERROR((F159/E159),0))</f>
        <v/>
      </c>
      <c r="K159" s="17" t="str">
        <f>IF($A159="","",IF((H159="Packaged"),(G159-C159),""))</f>
        <v/>
      </c>
    </row>
    <row r="160" spans="1:11" x14ac:dyDescent="0.25">
      <c r="C160" s="11"/>
      <c r="D160" s="12"/>
      <c r="E160" s="13"/>
      <c r="F160" s="14"/>
      <c r="G160" s="11"/>
      <c r="I160" s="15" t="str">
        <f>IF($A160="","",IFERROR((E160/D160),0))</f>
        <v/>
      </c>
      <c r="J160" s="16" t="str">
        <f>IF($A160="","",IFERROR((F160/E160),0))</f>
        <v/>
      </c>
      <c r="K160" s="17" t="str">
        <f>IF($A160="","",IF((H160="Packaged"),(G160-C160),""))</f>
        <v/>
      </c>
    </row>
    <row r="161" spans="1:11" x14ac:dyDescent="0.25">
      <c r="C161" s="11"/>
      <c r="D161" s="12"/>
      <c r="E161" s="13"/>
      <c r="F161" s="14"/>
      <c r="G161" s="11"/>
      <c r="I161" s="15" t="str">
        <f>IF($A161="","",IFERROR((E161/D161),0))</f>
        <v/>
      </c>
      <c r="J161" s="16" t="str">
        <f>IF($A161="","",IFERROR((F161/E161),0))</f>
        <v/>
      </c>
      <c r="K161" s="17" t="str">
        <f>IF($A161="","",IF((H161="Packaged"),(G161-C161),""))</f>
        <v/>
      </c>
    </row>
    <row r="162" spans="1:11" x14ac:dyDescent="0.25">
      <c r="C162" s="11"/>
      <c r="D162" s="12"/>
      <c r="E162" s="13"/>
      <c r="F162" s="14"/>
      <c r="G162" s="11"/>
      <c r="I162" s="15" t="str">
        <f>IF($A162="","",IFERROR((E162/D162),0))</f>
        <v/>
      </c>
      <c r="J162" s="16" t="str">
        <f>IF($A162="","",IFERROR((F162/E162),0))</f>
        <v/>
      </c>
      <c r="K162" s="17" t="str">
        <f>IF($A162="","",IF((H162="Packaged"),(G162-C162),""))</f>
        <v/>
      </c>
    </row>
    <row r="163" spans="1:11" x14ac:dyDescent="0.25">
      <c r="C163" s="11"/>
      <c r="D163" s="12"/>
      <c r="E163" s="13"/>
      <c r="F163" s="14"/>
      <c r="G163" s="11"/>
      <c r="I163" s="15" t="str">
        <f>IF($A163="","",IFERROR((E163/D163),0))</f>
        <v/>
      </c>
      <c r="J163" s="16" t="str">
        <f>IF($A163="","",IFERROR((F163/E163),0))</f>
        <v/>
      </c>
      <c r="K163" s="17" t="str">
        <f>IF($A163="","",IF((H163="Packaged"),(G163-C163),""))</f>
        <v/>
      </c>
    </row>
    <row r="164" spans="1:11" x14ac:dyDescent="0.25">
      <c r="C164" s="11"/>
      <c r="D164" s="12"/>
      <c r="E164" s="13"/>
      <c r="F164" s="14"/>
      <c r="G164" s="11"/>
      <c r="I164" s="15" t="str">
        <f>IF($A164="","",IFERROR((E164/D164),0))</f>
        <v/>
      </c>
      <c r="J164" s="16" t="str">
        <f>IF($A164="","",IFERROR((F164/E164),0))</f>
        <v/>
      </c>
      <c r="K164" s="17" t="str">
        <f>IF($A164="","",IF((H164="Packaged"),(G164-C164),""))</f>
        <v/>
      </c>
    </row>
    <row r="165" spans="1:11" x14ac:dyDescent="0.25">
      <c r="C165" s="11"/>
      <c r="D165" s="12"/>
      <c r="E165" s="13"/>
      <c r="F165" s="14"/>
      <c r="G165" s="11"/>
      <c r="I165" s="15" t="str">
        <f>IF($A165="","",IFERROR((E165/D165),0))</f>
        <v/>
      </c>
      <c r="J165" s="16" t="str">
        <f>IF($A165="","",IFERROR((F165/E165),0))</f>
        <v/>
      </c>
      <c r="K165" s="17" t="str">
        <f>IF($A165="","",IF((H165="Packaged"),(G165-C165),""))</f>
        <v/>
      </c>
    </row>
    <row r="166" spans="1:11" x14ac:dyDescent="0.25">
      <c r="C166" s="11"/>
      <c r="D166" s="12"/>
      <c r="E166" s="13"/>
      <c r="F166" s="14"/>
      <c r="G166" s="11"/>
      <c r="I166" s="15" t="str">
        <f>IF($A166="","",IFERROR((E166/D166),0))</f>
        <v/>
      </c>
      <c r="J166" s="16" t="str">
        <f>IF($A166="","",IFERROR((F166/E166),0))</f>
        <v/>
      </c>
      <c r="K166" s="17" t="str">
        <f>IF($A166="","",IF((H166="Packaged"),(G166-C166),""))</f>
        <v/>
      </c>
    </row>
    <row r="167" spans="1:11" x14ac:dyDescent="0.25">
      <c r="C167" s="11"/>
      <c r="D167" s="12"/>
      <c r="E167" s="13"/>
      <c r="F167" s="14"/>
      <c r="G167" s="11"/>
      <c r="I167" s="15" t="str">
        <f>IF($A167="","",IFERROR((E167/D167),0))</f>
        <v/>
      </c>
      <c r="J167" s="16" t="str">
        <f>IF($A167="","",IFERROR((F167/E167),0))</f>
        <v/>
      </c>
      <c r="K167" s="17" t="str">
        <f>IF($A167="","",IF((H167="Packaged"),(G167-C167),""))</f>
        <v/>
      </c>
    </row>
    <row r="168" spans="1:11" x14ac:dyDescent="0.25">
      <c r="C168" s="11"/>
      <c r="D168" s="12"/>
      <c r="E168" s="13"/>
      <c r="F168" s="14"/>
      <c r="G168" s="11"/>
      <c r="I168" s="15" t="str">
        <f>IF($A168="","",IFERROR((E168/D168),0))</f>
        <v/>
      </c>
      <c r="J168" s="16" t="str">
        <f>IF($A168="","",IFERROR((F168/E168),0))</f>
        <v/>
      </c>
      <c r="K168" s="17" t="str">
        <f>IF($A168="","",IF((H168="Packaged"),(G168-C168),""))</f>
        <v/>
      </c>
    </row>
    <row r="169" spans="1:11" x14ac:dyDescent="0.25">
      <c r="C169" s="11"/>
      <c r="D169" s="12"/>
      <c r="E169" s="13"/>
      <c r="F169" s="14"/>
      <c r="G169" s="11"/>
      <c r="I169" s="15" t="str">
        <f>IF($A169="","",IFERROR((E169/D169),0))</f>
        <v/>
      </c>
      <c r="J169" s="16" t="str">
        <f>IF($A169="","",IFERROR((F169/E169),0))</f>
        <v/>
      </c>
      <c r="K169" s="17" t="str">
        <f>IF($A169="","",IF((H169="Packaged"),(G169-C169),""))</f>
        <v/>
      </c>
    </row>
    <row r="170" spans="1:11" x14ac:dyDescent="0.25">
      <c r="C170" s="11"/>
      <c r="D170" s="12"/>
      <c r="E170" s="13"/>
      <c r="F170" s="14"/>
      <c r="G170" s="11"/>
      <c r="I170" s="15" t="str">
        <f>IF($A170="","",IFERROR((E170/D170),0))</f>
        <v/>
      </c>
      <c r="J170" s="16" t="str">
        <f>IF($A170="","",IFERROR((F170/E170),0))</f>
        <v/>
      </c>
      <c r="K170" s="17" t="str">
        <f>IF($A170="","",IF((H170="Packaged"),(G170-C170),""))</f>
        <v/>
      </c>
    </row>
    <row r="171" spans="1:11" x14ac:dyDescent="0.25">
      <c r="C171" s="11"/>
      <c r="D171" s="12"/>
      <c r="E171" s="13"/>
      <c r="F171" s="14"/>
      <c r="G171" s="11"/>
      <c r="I171" s="15" t="str">
        <f>IF($A171="","",IFERROR((E171/D171),0))</f>
        <v/>
      </c>
      <c r="J171" s="16" t="str">
        <f>IF($A171="","",IFERROR((F171/E171),0))</f>
        <v/>
      </c>
      <c r="K171" s="17" t="str">
        <f>IF($A171="","",IF((H171="Packaged"),(G171-C171),""))</f>
        <v/>
      </c>
    </row>
    <row r="172" spans="1:11" x14ac:dyDescent="0.25">
      <c r="C172" s="11"/>
      <c r="D172" s="12"/>
      <c r="E172" s="13"/>
      <c r="F172" s="14"/>
      <c r="G172" s="11"/>
      <c r="I172" s="15" t="str">
        <f>IF($A172="","",IFERROR((E172/D172),0))</f>
        <v/>
      </c>
      <c r="J172" s="16" t="str">
        <f>IF($A172="","",IFERROR((F172/E172),0))</f>
        <v/>
      </c>
      <c r="K172" s="17" t="str">
        <f>IF($A172="","",IF((H172="Packaged"),(G172-C172),""))</f>
        <v/>
      </c>
    </row>
    <row r="173" spans="1:11" x14ac:dyDescent="0.25">
      <c r="C173" s="11"/>
      <c r="D173" s="12"/>
      <c r="E173" s="13"/>
      <c r="F173" s="14"/>
      <c r="G173" s="11"/>
      <c r="I173" s="15" t="str">
        <f>IF($A173="","",IFERROR((E173/D173),0))</f>
        <v/>
      </c>
      <c r="J173" s="16" t="str">
        <f>IF($A173="","",IFERROR((F173/E173),0))</f>
        <v/>
      </c>
      <c r="K173" s="17" t="str">
        <f>IF($A173="","",IF((H173="Packaged"),(G173-C173),""))</f>
        <v/>
      </c>
    </row>
    <row r="174" spans="1:11" x14ac:dyDescent="0.25">
      <c r="C174" s="11"/>
      <c r="D174" s="12"/>
      <c r="E174" s="13"/>
      <c r="F174" s="14"/>
      <c r="G174" s="11"/>
      <c r="I174" s="15" t="str">
        <f>IF($A174="","",IFERROR((E174/D174),0))</f>
        <v/>
      </c>
      <c r="J174" s="16" t="str">
        <f>IF($A174="","",IFERROR((F174/E174),0))</f>
        <v/>
      </c>
      <c r="K174" s="17" t="str">
        <f>IF($A174="","",IF((H174="Packaged"),(G174-C174),""))</f>
        <v/>
      </c>
    </row>
    <row r="175" spans="1:11" x14ac:dyDescent="0.25">
      <c r="C175" s="11"/>
      <c r="D175" s="12"/>
      <c r="E175" s="13"/>
      <c r="F175" s="14"/>
      <c r="G175" s="11"/>
      <c r="I175" s="15" t="str">
        <f>IF($A175="","",IFERROR((E175/D175),0))</f>
        <v/>
      </c>
      <c r="J175" s="16" t="str">
        <f>IF($A175="","",IFERROR((F175/E175),0))</f>
        <v/>
      </c>
      <c r="K175" s="17" t="str">
        <f>IF($A175="","",IF((H175="Packaged"),(G175-C175),""))</f>
        <v/>
      </c>
    </row>
    <row r="176" spans="1:11" x14ac:dyDescent="0.25">
      <c r="C176" s="11"/>
      <c r="D176" s="12"/>
      <c r="E176" s="13"/>
      <c r="F176" s="14"/>
      <c r="G176" s="11"/>
      <c r="I176" s="15" t="str">
        <f>IF($A176="","",IFERROR((E176/D176),0))</f>
        <v/>
      </c>
      <c r="J176" s="16" t="str">
        <f>IF($A176="","",IFERROR((F176/E176),0))</f>
        <v/>
      </c>
      <c r="K176" s="17" t="str">
        <f>IF($A176="","",IF((H176="Packaged"),(G176-C176),""))</f>
        <v/>
      </c>
    </row>
    <row r="177" spans="1:11" x14ac:dyDescent="0.25">
      <c r="C177" s="11"/>
      <c r="D177" s="12"/>
      <c r="E177" s="13"/>
      <c r="F177" s="14"/>
      <c r="G177" s="11"/>
      <c r="I177" s="15" t="str">
        <f>IF($A177="","",IFERROR((E177/D177),0))</f>
        <v/>
      </c>
      <c r="J177" s="16" t="str">
        <f>IF($A177="","",IFERROR((F177/E177),0))</f>
        <v/>
      </c>
      <c r="K177" s="17" t="str">
        <f>IF($A177="","",IF((H177="Packaged"),(G177-C177),""))</f>
        <v/>
      </c>
    </row>
    <row r="178" spans="1:11" x14ac:dyDescent="0.25">
      <c r="C178" s="11"/>
      <c r="D178" s="12"/>
      <c r="E178" s="13"/>
      <c r="F178" s="14"/>
      <c r="G178" s="11"/>
      <c r="I178" s="15" t="str">
        <f>IF($A178="","",IFERROR((E178/D178),0))</f>
        <v/>
      </c>
      <c r="J178" s="16" t="str">
        <f>IF($A178="","",IFERROR((F178/E178),0))</f>
        <v/>
      </c>
      <c r="K178" s="17" t="str">
        <f>IF($A178="","",IF((H178="Packaged"),(G178-C178),""))</f>
        <v/>
      </c>
    </row>
    <row r="179" spans="1:11" x14ac:dyDescent="0.25">
      <c r="C179" s="11"/>
      <c r="D179" s="12"/>
      <c r="E179" s="13"/>
      <c r="F179" s="14"/>
      <c r="G179" s="11"/>
      <c r="I179" s="15" t="str">
        <f>IF($A179="","",IFERROR((E179/D179),0))</f>
        <v/>
      </c>
      <c r="J179" s="16" t="str">
        <f>IF($A179="","",IFERROR((F179/E179),0))</f>
        <v/>
      </c>
      <c r="K179" s="17" t="str">
        <f>IF($A179="","",IF((H179="Packaged"),(G179-C179),""))</f>
        <v/>
      </c>
    </row>
    <row r="180" spans="1:11" x14ac:dyDescent="0.25">
      <c r="C180" s="11"/>
      <c r="D180" s="12"/>
      <c r="E180" s="13"/>
      <c r="F180" s="14"/>
      <c r="G180" s="11"/>
      <c r="I180" s="15" t="str">
        <f>IF($A180="","",IFERROR((E180/D180),0))</f>
        <v/>
      </c>
      <c r="J180" s="16" t="str">
        <f>IF($A180="","",IFERROR((F180/E180),0))</f>
        <v/>
      </c>
      <c r="K180" s="17" t="str">
        <f>IF($A180="","",IF((H180="Packaged"),(G180-C180),""))</f>
        <v/>
      </c>
    </row>
    <row r="181" spans="1:11" x14ac:dyDescent="0.25">
      <c r="C181" s="11"/>
      <c r="D181" s="12"/>
      <c r="E181" s="13"/>
      <c r="F181" s="14"/>
      <c r="G181" s="11"/>
      <c r="I181" s="15" t="str">
        <f>IF($A181="","",IFERROR((E181/D181),0))</f>
        <v/>
      </c>
      <c r="J181" s="16" t="str">
        <f>IF($A181="","",IFERROR((F181/E181),0))</f>
        <v/>
      </c>
      <c r="K181" s="17" t="str">
        <f>IF($A181="","",IF((H181="Packaged"),(G181-C181),""))</f>
        <v/>
      </c>
    </row>
    <row r="182" spans="1:11" x14ac:dyDescent="0.25">
      <c r="C182" s="11"/>
      <c r="D182" s="12"/>
      <c r="E182" s="13"/>
      <c r="F182" s="14"/>
      <c r="G182" s="11"/>
      <c r="I182" s="15" t="str">
        <f>IF($A182="","",IFERROR((E182/D182),0))</f>
        <v/>
      </c>
      <c r="J182" s="16" t="str">
        <f>IF($A182="","",IFERROR((F182/E182),0))</f>
        <v/>
      </c>
      <c r="K182" s="17" t="str">
        <f>IF($A182="","",IF((H182="Packaged"),(G182-C182),""))</f>
        <v/>
      </c>
    </row>
    <row r="183" spans="1:11" x14ac:dyDescent="0.25">
      <c r="C183" s="11"/>
      <c r="D183" s="12"/>
      <c r="E183" s="13"/>
      <c r="F183" s="14"/>
      <c r="G183" s="11"/>
      <c r="I183" s="15" t="str">
        <f>IF($A183="","",IFERROR((E183/D183),0))</f>
        <v/>
      </c>
      <c r="J183" s="16" t="str">
        <f>IF($A183="","",IFERROR((F183/E183),0))</f>
        <v/>
      </c>
      <c r="K183" s="17" t="str">
        <f>IF($A183="","",IF((H183="Packaged"),(G183-C183),""))</f>
        <v/>
      </c>
    </row>
    <row r="184" spans="1:11" x14ac:dyDescent="0.25">
      <c r="C184" s="11"/>
      <c r="D184" s="12"/>
      <c r="E184" s="13"/>
      <c r="F184" s="14"/>
      <c r="G184" s="11"/>
      <c r="I184" s="15" t="str">
        <f>IF($A184="","",IFERROR((E184/D184),0))</f>
        <v/>
      </c>
      <c r="J184" s="16" t="str">
        <f>IF($A184="","",IFERROR((F184/E184),0))</f>
        <v/>
      </c>
      <c r="K184" s="17" t="str">
        <f>IF($A184="","",IF((H184="Packaged"),(G184-C184),""))</f>
        <v/>
      </c>
    </row>
    <row r="185" spans="1:11" x14ac:dyDescent="0.25">
      <c r="C185" s="11"/>
      <c r="D185" s="12"/>
      <c r="E185" s="13"/>
      <c r="F185" s="14"/>
      <c r="G185" s="11"/>
      <c r="I185" s="15" t="str">
        <f>IF($A185="","",IFERROR((E185/D185),0))</f>
        <v/>
      </c>
      <c r="J185" s="16" t="str">
        <f>IF($A185="","",IFERROR((F185/E185),0))</f>
        <v/>
      </c>
      <c r="K185" s="17" t="str">
        <f>IF($A185="","",IF((H185="Packaged"),(G185-C185),""))</f>
        <v/>
      </c>
    </row>
    <row r="186" spans="1:11" x14ac:dyDescent="0.25">
      <c r="C186" s="11"/>
      <c r="D186" s="12"/>
      <c r="E186" s="13"/>
      <c r="F186" s="14"/>
      <c r="G186" s="11"/>
      <c r="I186" s="15" t="str">
        <f>IF($A186="","",IFERROR((E186/D186),0))</f>
        <v/>
      </c>
      <c r="J186" s="16" t="str">
        <f>IF($A186="","",IFERROR((F186/E186),0))</f>
        <v/>
      </c>
      <c r="K186" s="17" t="str">
        <f>IF($A186="","",IF((H186="Packaged"),(G186-C186),""))</f>
        <v/>
      </c>
    </row>
    <row r="187" spans="1:11" x14ac:dyDescent="0.25">
      <c r="C187" s="11"/>
      <c r="D187" s="12"/>
      <c r="E187" s="13"/>
      <c r="F187" s="14"/>
      <c r="G187" s="11"/>
      <c r="I187" s="15" t="str">
        <f>IF($A187="","",IFERROR((E187/D187),0))</f>
        <v/>
      </c>
      <c r="J187" s="16" t="str">
        <f>IF($A187="","",IFERROR((F187/E187),0))</f>
        <v/>
      </c>
      <c r="K187" s="17" t="str">
        <f>IF($A187="","",IF((H187="Packaged"),(G187-C187),""))</f>
        <v/>
      </c>
    </row>
    <row r="188" spans="1:11" x14ac:dyDescent="0.25">
      <c r="C188" s="11"/>
      <c r="D188" s="12"/>
      <c r="E188" s="13"/>
      <c r="F188" s="14"/>
      <c r="G188" s="11"/>
      <c r="I188" s="15" t="str">
        <f>IF($A188="","",IFERROR((E188/D188),0))</f>
        <v/>
      </c>
      <c r="J188" s="16" t="str">
        <f>IF($A188="","",IFERROR((F188/E188),0))</f>
        <v/>
      </c>
      <c r="K188" s="17" t="str">
        <f>IF($A188="","",IF((H188="Packaged"),(G188-C188),""))</f>
        <v/>
      </c>
    </row>
    <row r="189" spans="1:11" x14ac:dyDescent="0.25">
      <c r="C189" s="11"/>
      <c r="D189" s="12"/>
      <c r="E189" s="13"/>
      <c r="F189" s="14"/>
      <c r="G189" s="11"/>
      <c r="I189" s="15" t="str">
        <f>IF($A189="","",IFERROR((E189/D189),0))</f>
        <v/>
      </c>
      <c r="J189" s="16" t="str">
        <f>IF($A189="","",IFERROR((F189/E189),0))</f>
        <v/>
      </c>
      <c r="K189" s="17" t="str">
        <f>IF($A189="","",IF((H189="Packaged"),(G189-C189),""))</f>
        <v/>
      </c>
    </row>
    <row r="190" spans="1:11" x14ac:dyDescent="0.25">
      <c r="C190" s="11"/>
      <c r="D190" s="12"/>
      <c r="E190" s="13"/>
      <c r="F190" s="14"/>
      <c r="G190" s="11"/>
      <c r="I190" s="15" t="str">
        <f>IF($A190="","",IFERROR((E190/D190),0))</f>
        <v/>
      </c>
      <c r="J190" s="16" t="str">
        <f>IF($A190="","",IFERROR((F190/E190),0))</f>
        <v/>
      </c>
      <c r="K190" s="17" t="str">
        <f>IF($A190="","",IF((H190="Packaged"),(G190-C190),""))</f>
        <v/>
      </c>
    </row>
    <row r="191" spans="1:11" x14ac:dyDescent="0.25">
      <c r="C191" s="11"/>
      <c r="D191" s="12"/>
      <c r="E191" s="13"/>
      <c r="F191" s="14"/>
      <c r="G191" s="11"/>
      <c r="I191" s="15" t="str">
        <f>IF($A191="","",IFERROR((E191/D191),0))</f>
        <v/>
      </c>
      <c r="J191" s="16" t="str">
        <f>IF($A191="","",IFERROR((F191/E191),0))</f>
        <v/>
      </c>
      <c r="K191" s="17" t="str">
        <f>IF($A191="","",IF((H191="Packaged"),(G191-C191),""))</f>
        <v/>
      </c>
    </row>
    <row r="192" spans="1:11" x14ac:dyDescent="0.25">
      <c r="C192" s="11"/>
      <c r="D192" s="12"/>
      <c r="E192" s="13"/>
      <c r="F192" s="14"/>
      <c r="G192" s="11"/>
      <c r="I192" s="15" t="str">
        <f>IF($A192="","",IFERROR((E192/D192),0))</f>
        <v/>
      </c>
      <c r="J192" s="16" t="str">
        <f>IF($A192="","",IFERROR((F192/E192),0))</f>
        <v/>
      </c>
      <c r="K192" s="17" t="str">
        <f>IF($A192="","",IF((H192="Packaged"),(G192-C192),""))</f>
        <v/>
      </c>
    </row>
    <row r="193" spans="1:11" x14ac:dyDescent="0.25">
      <c r="C193" s="11"/>
      <c r="D193" s="12"/>
      <c r="E193" s="13"/>
      <c r="F193" s="14"/>
      <c r="G193" s="11"/>
      <c r="I193" s="15" t="str">
        <f>IF($A193="","",IFERROR((E193/D193),0))</f>
        <v/>
      </c>
      <c r="J193" s="16" t="str">
        <f>IF($A193="","",IFERROR((F193/E193),0))</f>
        <v/>
      </c>
      <c r="K193" s="17" t="str">
        <f>IF($A193="","",IF((H193="Packaged"),(G193-C193),""))</f>
        <v/>
      </c>
    </row>
    <row r="194" spans="1:11" x14ac:dyDescent="0.25">
      <c r="C194" s="11"/>
      <c r="D194" s="12"/>
      <c r="E194" s="13"/>
      <c r="F194" s="14"/>
      <c r="G194" s="11"/>
      <c r="I194" s="15" t="str">
        <f>IF($A194="","",IFERROR((E194/D194),0))</f>
        <v/>
      </c>
      <c r="J194" s="16" t="str">
        <f>IF($A194="","",IFERROR((F194/E194),0))</f>
        <v/>
      </c>
      <c r="K194" s="17" t="str">
        <f>IF($A194="","",IF((H194="Packaged"),(G194-C194),""))</f>
        <v/>
      </c>
    </row>
    <row r="195" spans="1:11" x14ac:dyDescent="0.25">
      <c r="C195" s="11"/>
      <c r="D195" s="12"/>
      <c r="E195" s="13"/>
      <c r="F195" s="14"/>
      <c r="G195" s="11"/>
      <c r="I195" s="15" t="str">
        <f>IF($A195="","",IFERROR((E195/D195),0))</f>
        <v/>
      </c>
      <c r="J195" s="16" t="str">
        <f>IF($A195="","",IFERROR((F195/E195),0))</f>
        <v/>
      </c>
      <c r="K195" s="17" t="str">
        <f>IF($A195="","",IF((H195="Packaged"),(G195-C195),""))</f>
        <v/>
      </c>
    </row>
    <row r="196" spans="1:11" x14ac:dyDescent="0.25">
      <c r="C196" s="11"/>
      <c r="D196" s="12"/>
      <c r="E196" s="13"/>
      <c r="F196" s="14"/>
      <c r="G196" s="11"/>
      <c r="I196" s="15" t="str">
        <f>IF($A196="","",IFERROR((E196/D196),0))</f>
        <v/>
      </c>
      <c r="J196" s="16" t="str">
        <f>IF($A196="","",IFERROR((F196/E196),0))</f>
        <v/>
      </c>
      <c r="K196" s="17" t="str">
        <f>IF($A196="","",IF((H196="Packaged"),(G196-C196),""))</f>
        <v/>
      </c>
    </row>
    <row r="197" spans="1:11" x14ac:dyDescent="0.25">
      <c r="C197" s="11"/>
      <c r="D197" s="12"/>
      <c r="E197" s="13"/>
      <c r="F197" s="14"/>
      <c r="G197" s="11"/>
      <c r="I197" s="15" t="str">
        <f>IF($A197="","",IFERROR((E197/D197),0))</f>
        <v/>
      </c>
      <c r="J197" s="16" t="str">
        <f>IF($A197="","",IFERROR((F197/E197),0))</f>
        <v/>
      </c>
      <c r="K197" s="17" t="str">
        <f>IF($A197="","",IF((H197="Packaged"),(G197-C197),""))</f>
        <v/>
      </c>
    </row>
    <row r="198" spans="1:11" x14ac:dyDescent="0.25">
      <c r="C198" s="11"/>
      <c r="D198" s="12"/>
      <c r="E198" s="13"/>
      <c r="F198" s="14"/>
      <c r="G198" s="11"/>
      <c r="I198" s="15" t="str">
        <f>IF($A198="","",IFERROR((E198/D198),0))</f>
        <v/>
      </c>
      <c r="J198" s="16" t="str">
        <f>IF($A198="","",IFERROR((F198/E198),0))</f>
        <v/>
      </c>
      <c r="K198" s="17" t="str">
        <f>IF($A198="","",IF((H198="Packaged"),(G198-C198),""))</f>
        <v/>
      </c>
    </row>
    <row r="199" spans="1:11" x14ac:dyDescent="0.25">
      <c r="C199" s="11"/>
      <c r="D199" s="12"/>
      <c r="E199" s="13"/>
      <c r="F199" s="14"/>
      <c r="G199" s="11"/>
      <c r="I199" s="15" t="str">
        <f>IF($A199="","",IFERROR((E199/D199),0))</f>
        <v/>
      </c>
      <c r="J199" s="16" t="str">
        <f>IF($A199="","",IFERROR((F199/E199),0))</f>
        <v/>
      </c>
      <c r="K199" s="17" t="str">
        <f>IF($A199="","",IF((H199="Packaged"),(G199-C199),""))</f>
        <v/>
      </c>
    </row>
    <row r="200" spans="1:11" x14ac:dyDescent="0.25">
      <c r="C200" s="11"/>
      <c r="D200" s="12"/>
      <c r="E200" s="13"/>
      <c r="F200" s="14"/>
      <c r="G200" s="11"/>
      <c r="I200" s="15" t="str">
        <f>IF($A200="","",IFERROR((E200/D200),0))</f>
        <v/>
      </c>
      <c r="J200" s="16" t="str">
        <f>IF($A200="","",IFERROR((F200/E200),0))</f>
        <v/>
      </c>
      <c r="K200" s="17" t="str">
        <f>IF($A200="","",IF((H200="Packaged"),(G200-C200),""))</f>
        <v/>
      </c>
    </row>
    <row r="201" spans="1:11" x14ac:dyDescent="0.25">
      <c r="C201" s="11"/>
      <c r="D201" s="12"/>
      <c r="E201" s="13"/>
      <c r="F201" s="14"/>
      <c r="G201" s="11"/>
      <c r="I201" s="15" t="str">
        <f>IF($A201="","",IFERROR((E201/D201),0))</f>
        <v/>
      </c>
      <c r="J201" s="16" t="str">
        <f>IF($A201="","",IFERROR((F201/E201),0))</f>
        <v/>
      </c>
      <c r="K201" s="17" t="str">
        <f>IF($A201="","",IF((H201="Packaged"),(G201-C201),""))</f>
        <v/>
      </c>
    </row>
  </sheetData>
  <autoFilter ref="A1:K1"/>
  <conditionalFormatting sqref="I2:I201">
    <cfRule type="expression" dxfId="0" priority="1">
      <formula>AND(I2&lt;&gt;"",I2&lt;0.85)</formula>
    </cfRule>
  </conditionalFormatting>
  <dataValidations count="6">
    <dataValidation type="date" operator="greaterThan" allowBlank="1" showErrorMessage="1" errorTitle="Date expected" error="Enter a date, e.g. 10/15/2026." sqref="C2:C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Fermenting, Conditioning, Packaged, Dumped" sqref="H2:H201">
      <formula1>"Fermenting,Conditioning,Packaged,Dumped"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8" t="s">
        <v>38</v>
      </c>
      <c r="B1" s="18" t="s">
        <v>39</v>
      </c>
      <c r="C1" s="18" t="s">
        <v>40</v>
      </c>
    </row>
    <row r="2" spans="1:3" x14ac:dyDescent="0.25">
      <c r="A2" s="19" t="s">
        <v>41</v>
      </c>
      <c r="B2" s="20"/>
      <c r="C2" s="20"/>
    </row>
    <row r="3" spans="1:2" x14ac:dyDescent="0.25">
      <c r="A3" t="s">
        <v>42</v>
      </c>
      <c r="B3" s="21">
        <f>COUNTA('Batches'!$A$2:$A$201)</f>
        <v>5</v>
      </c>
    </row>
    <row r="4" spans="1:3" x14ac:dyDescent="0.25">
      <c r="A4" s="19" t="s">
        <v>43</v>
      </c>
      <c r="B4" s="20"/>
      <c r="C4" s="20"/>
    </row>
    <row r="5" spans="1:2" x14ac:dyDescent="0.25">
      <c r="A5" t="s">
        <v>44</v>
      </c>
      <c r="B5" s="21">
        <f>COUNTIF('Batches'!$H$2:$H$201,"Fermenting")</f>
        <v>1</v>
      </c>
    </row>
    <row r="6" spans="1:2" x14ac:dyDescent="0.25">
      <c r="A6" t="s">
        <v>45</v>
      </c>
      <c r="B6" s="21">
        <f>COUNTIF('Batches'!$H$2:$H$201,"Conditioning")</f>
        <v>1</v>
      </c>
    </row>
    <row r="7" spans="1:2" x14ac:dyDescent="0.25">
      <c r="A7" t="s">
        <v>46</v>
      </c>
      <c r="B7" s="21">
        <f>COUNTIF('Batches'!$H$2:$H$201,"Packaged")</f>
        <v>2</v>
      </c>
    </row>
    <row r="8" spans="1:2" x14ac:dyDescent="0.25">
      <c r="A8" t="s">
        <v>47</v>
      </c>
      <c r="B8" s="21">
        <f>COUNTIF('Batches'!$H$2:$H$201,"Dumped")</f>
        <v>1</v>
      </c>
    </row>
    <row r="9" spans="1:3" x14ac:dyDescent="0.25">
      <c r="A9" s="19" t="s">
        <v>48</v>
      </c>
      <c r="B9" s="20"/>
      <c r="C9" s="20"/>
    </row>
    <row r="10" spans="1:2" x14ac:dyDescent="0.25">
      <c r="A10" t="s">
        <v>49</v>
      </c>
      <c r="B10" s="22">
        <f>SUM('Batches'!$F$2:$F$201)</f>
        <v>6520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Batches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