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Day" state="visible" r:id="rId6"/>
  </sheets>
  <calcPr calcId="171027" fullCalcOnLoad="1"/>
</workbook>
</file>

<file path=xl/sharedStrings.xml><?xml version="1.0" encoding="utf-8"?>
<sst xmlns="http://schemas.openxmlformats.org/spreadsheetml/2006/main" count="49" uniqueCount="43">
  <si>
    <t>Bowling Lane Reservation Tracker</t>
  </si>
  <si>
    <t>A free reservation tracker for bowling alleys: book lanes by time with party size, rate, and double-booking checks in Sheets or Excel.</t>
  </si>
  <si>
    <t>Quick start</t>
  </si>
  <si>
    <t>Open the Bookings tab and replace the sample rows with your own — one row per entry. Formulas fill in automatically for new rows.</t>
  </si>
  <si>
    <t>Double-booked turns red when a lane overlaps (Lane 1 at 7:30 PM here). Leagues can be entered as recurring rows.</t>
  </si>
  <si>
    <t>Shoe rental and food packages can be added as columns per booking.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</si>
  <si>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</si>
  <si>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</si>
  <si>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</si>
  <si>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</si>
  <si>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</si>
  <si>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</si>
  <si>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</si>
  <si>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</si>
  <si>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Lane</t>
  </si>
  <si>
    <t>Start</t>
  </si>
  <si>
    <t>Hours</t>
  </si>
  <si>
    <t>Group / name</t>
  </si>
  <si>
    <t>Guests</t>
  </si>
  <si>
    <t>Rate per lane-hour</t>
  </si>
  <si>
    <t>Deposit</t>
  </si>
  <si>
    <t>Status</t>
  </si>
  <si>
    <t>End</t>
  </si>
  <si>
    <t>Booking total</t>
  </si>
  <si>
    <t>Balance</t>
  </si>
  <si>
    <t>Double-booked</t>
  </si>
  <si>
    <t>Lane 1</t>
  </si>
  <si>
    <t>Kim birthday</t>
  </si>
  <si>
    <t>Booked</t>
  </si>
  <si>
    <t>Lane 2</t>
  </si>
  <si>
    <t>Kim birthday (2)</t>
  </si>
  <si>
    <t>VIP lanes 7-8</t>
  </si>
  <si>
    <t>Tech Co party</t>
  </si>
  <si>
    <t>Walk-in reservation</t>
  </si>
  <si>
    <t>Lane 3</t>
  </si>
  <si>
    <t>Youth league</t>
  </si>
  <si>
    <t>Item</t>
  </si>
  <si>
    <t>Value</t>
  </si>
  <si>
    <t>Notes</t>
  </si>
  <si>
    <t>Totals</t>
  </si>
  <si>
    <t>Bookings</t>
  </si>
  <si>
    <t>Booked revenue</t>
  </si>
  <si>
    <t>Balances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</si>
</sst>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1" customWidth="1"/>
    <col min="4" max="4" width="12" customWidth="1"/>
    <col min="5" max="5" width="24" customWidth="1"/>
    <col min="6" max="6" width="12" customWidth="1"/>
    <col min="7" max="7" width="21" customWidth="1"/>
    <col min="8" max="8" width="14" customWidth="1"/>
    <col min="9" max="9" width="16" customWidth="1"/>
    <col min="10" max="10" width="11" customWidth="1"/>
    <col min="11" max="11" width="16" customWidth="1"/>
    <col min="12" max="12" width="14" customWidth="1"/>
    <col min="13" max="13" width="16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46309</v>
      </c>
      <c r="B2" t="s">
        <v>26</v>
      </c>
      <c r="C2" s="12">
        <v>0.75</v>
      </c>
      <c r="D2" s="13">
        <v>2</v>
      </c>
      <c r="E2" t="s">
        <v>27</v>
      </c>
      <c r="F2" s="13">
        <v>8</v>
      </c>
      <c r="G2" s="14">
        <v>45</v>
      </c>
      <c r="H2" s="14">
        <v>45</v>
      </c>
      <c r="I2" t="s">
        <v>28</v>
      </c>
      <c r="J2" s="15">
        <f>IF($A2="","",(C2+(D2/24)))</f>
        <v>0.8333333333333334</v>
      </c>
      <c r="K2" s="16">
        <f>IF($A2="","",(D2*G2))</f>
        <v>90</v>
      </c>
      <c r="L2" s="16">
        <f>IF($A2="","",(K2-H2))</f>
        <v>45</v>
      </c>
      <c r="M2" s="17">
        <f>IF($A2="","",(COUNTIFS('Bookings'!$B$2:$B$201,B2,'Bookings'!$A$2:$A$201,A2,'Bookings'!$C$2:$C$201,("&lt;"&amp;J2),'Bookings'!$J$2:$J$201,("&gt;"&amp;C2),'Bookings'!$I$2:$I$201,"&lt;&gt;Cancelled")-1))</f>
        <v>1</v>
      </c>
    </row>
    <row r="3" spans="1:13" x14ac:dyDescent="0.25">
      <c r="A3" s="11">
        <v>46309</v>
      </c>
      <c r="B3" t="s">
        <v>29</v>
      </c>
      <c r="C3" s="12">
        <v>0.75</v>
      </c>
      <c r="D3" s="13">
        <v>2</v>
      </c>
      <c r="E3" t="s">
        <v>30</v>
      </c>
      <c r="F3" s="13">
        <v>6</v>
      </c>
      <c r="G3" s="14">
        <v>45</v>
      </c>
      <c r="H3" s="14">
        <v>0</v>
      </c>
      <c r="I3" t="s">
        <v>28</v>
      </c>
      <c r="J3" s="15">
        <f>IF($A3="","",(C3+(D3/24)))</f>
        <v>0.8333333333333334</v>
      </c>
      <c r="K3" s="16">
        <f>IF($A3="","",(D3*G3))</f>
        <v>90</v>
      </c>
      <c r="L3" s="16">
        <f>IF($A3="","",(K3-H3))</f>
        <v>90</v>
      </c>
      <c r="M3" s="17">
        <f>IF($A3="","",(COUNTIFS('Bookings'!$B$2:$B$201,B3,'Bookings'!$A$2:$A$201,A3,'Bookings'!$C$2:$C$201,("&lt;"&amp;J3),'Bookings'!$J$2:$J$201,("&gt;"&amp;C3),'Bookings'!$I$2:$I$201,"&lt;&gt;Cancelled")-1))</f>
        <v>0</v>
      </c>
    </row>
    <row r="4" spans="1:13" x14ac:dyDescent="0.25">
      <c r="A4" s="11">
        <v>46309</v>
      </c>
      <c r="B4" t="s">
        <v>31</v>
      </c>
      <c r="C4" s="12">
        <v>0.7916666666666666</v>
      </c>
      <c r="D4" s="13">
        <v>3</v>
      </c>
      <c r="E4" t="s">
        <v>32</v>
      </c>
      <c r="F4" s="13">
        <v>18</v>
      </c>
      <c r="G4" s="14">
        <v>120</v>
      </c>
      <c r="H4" s="14">
        <v>180</v>
      </c>
      <c r="I4" t="s">
        <v>28</v>
      </c>
      <c r="J4" s="15">
        <f>IF($A4="","",(C4+(D4/24)))</f>
        <v>0.9166666666666666</v>
      </c>
      <c r="K4" s="16">
        <f>IF($A4="","",(D4*G4))</f>
        <v>360</v>
      </c>
      <c r="L4" s="16">
        <f>IF($A4="","",(K4-H4))</f>
        <v>180</v>
      </c>
      <c r="M4" s="17">
        <f>IF($A4="","",(COUNTIFS('Bookings'!$B$2:$B$201,B4,'Bookings'!$A$2:$A$201,A4,'Bookings'!$C$2:$C$201,("&lt;"&amp;J4),'Bookings'!$J$2:$J$201,("&gt;"&amp;C4),'Bookings'!$I$2:$I$201,"&lt;&gt;Cancelled")-1))</f>
        <v>0</v>
      </c>
    </row>
    <row r="5" spans="1:13" x14ac:dyDescent="0.25">
      <c r="A5" s="11">
        <v>46309</v>
      </c>
      <c r="B5" t="s">
        <v>26</v>
      </c>
      <c r="C5" s="12">
        <v>0.8125</v>
      </c>
      <c r="D5" s="13">
        <v>1</v>
      </c>
      <c r="E5" t="s">
        <v>33</v>
      </c>
      <c r="F5" s="13">
        <v>4</v>
      </c>
      <c r="G5" s="14">
        <v>45</v>
      </c>
      <c r="H5" s="14">
        <v>0</v>
      </c>
      <c r="I5" t="s">
        <v>28</v>
      </c>
      <c r="J5" s="15">
        <f>IF($A5="","",(C5+(D5/24)))</f>
        <v>0.8541666666666666</v>
      </c>
      <c r="K5" s="16">
        <f>IF($A5="","",(D5*G5))</f>
        <v>45</v>
      </c>
      <c r="L5" s="16">
        <f>IF($A5="","",(K5-H5))</f>
        <v>45</v>
      </c>
      <c r="M5" s="17">
        <f>IF($A5="","",(COUNTIFS('Bookings'!$B$2:$B$201,B5,'Bookings'!$A$2:$A$201,A5,'Bookings'!$C$2:$C$201,("&lt;"&amp;J5),'Bookings'!$J$2:$J$201,("&gt;"&amp;C5),'Bookings'!$I$2:$I$201,"&lt;&gt;Cancelled")-1))</f>
        <v>1</v>
      </c>
    </row>
    <row r="6" spans="1:13" x14ac:dyDescent="0.25">
      <c r="A6" s="11">
        <v>46310</v>
      </c>
      <c r="B6" t="s">
        <v>34</v>
      </c>
      <c r="C6" s="12">
        <v>0.7083333333333334</v>
      </c>
      <c r="D6" s="13">
        <v>2</v>
      </c>
      <c r="E6" t="s">
        <v>35</v>
      </c>
      <c r="F6" s="13">
        <v>10</v>
      </c>
      <c r="G6" s="14">
        <v>30</v>
      </c>
      <c r="H6" s="14">
        <v>0</v>
      </c>
      <c r="I6" t="s">
        <v>28</v>
      </c>
      <c r="J6" s="15">
        <f>IF($A6="","",(C6+(D6/24)))</f>
        <v>0.7916666666666667</v>
      </c>
      <c r="K6" s="16">
        <f>IF($A6="","",(D6*G6))</f>
        <v>60</v>
      </c>
      <c r="L6" s="16">
        <f>IF($A6="","",(K6-H6))</f>
        <v>60</v>
      </c>
      <c r="M6" s="17">
        <f>IF($A6="","",(COUNTIFS('Bookings'!$B$2:$B$201,B6,'Bookings'!$A$2:$A$201,A6,'Bookings'!$C$2:$C$201,("&lt;"&amp;J6),'Bookings'!$J$2:$J$201,("&gt;"&amp;C6),'Bookings'!$I$2:$I$201,"&lt;&gt;Cancelled")-1))</f>
        <v>0</v>
      </c>
    </row>
    <row r="7" spans="1:13" x14ac:dyDescent="0.25">
      <c r="A7" s="11"/>
      <c r="C7" s="12"/>
      <c r="D7" s="13"/>
      <c r="F7" s="13"/>
      <c r="G7" s="14"/>
      <c r="H7" s="14"/>
      <c r="J7" s="15" t="str">
        <f>IF($A7="","",(C7+(D7/24)))</f>
        <v/>
      </c>
      <c r="K7" s="16" t="str">
        <f>IF($A7="","",(D7*G7))</f>
        <v/>
      </c>
      <c r="L7" s="16" t="str">
        <f>IF($A7="","",(K7-H7))</f>
        <v/>
      </c>
      <c r="M7" s="17" t="str">
        <f>IF($A7="","",(COUNTIFS('Bookings'!$B$2:$B$201,B7,'Bookings'!$A$2:$A$201,A7,'Bookings'!$C$2:$C$201,("&lt;"&amp;J7),'Bookings'!$J$2:$J$201,("&gt;"&amp;C7),'Bookings'!$I$2:$I$201,"&lt;&gt;Cancelled")-1))</f>
        <v/>
      </c>
    </row>
    <row r="8" spans="1:13" x14ac:dyDescent="0.25">
      <c r="A8" s="11"/>
      <c r="C8" s="12"/>
      <c r="D8" s="13"/>
      <c r="F8" s="13"/>
      <c r="G8" s="14"/>
      <c r="H8" s="14"/>
      <c r="J8" s="15" t="str">
        <f>IF($A8="","",(C8+(D8/24)))</f>
        <v/>
      </c>
      <c r="K8" s="16" t="str">
        <f>IF($A8="","",(D8*G8))</f>
        <v/>
      </c>
      <c r="L8" s="16" t="str">
        <f>IF($A8="","",(K8-H8))</f>
        <v/>
      </c>
      <c r="M8" s="17" t="str">
        <f>IF($A8="","",(COUNTIFS('Bookings'!$B$2:$B$201,B8,'Bookings'!$A$2:$A$201,A8,'Bookings'!$C$2:$C$201,("&lt;"&amp;J8),'Bookings'!$J$2:$J$201,("&gt;"&amp;C8),'Bookings'!$I$2:$I$201,"&lt;&gt;Cancelled")-1))</f>
        <v/>
      </c>
    </row>
    <row r="9" spans="1:13" x14ac:dyDescent="0.25">
      <c r="A9" s="11"/>
      <c r="C9" s="12"/>
      <c r="D9" s="13"/>
      <c r="F9" s="13"/>
      <c r="G9" s="14"/>
      <c r="H9" s="14"/>
      <c r="J9" s="15" t="str">
        <f>IF($A9="","",(C9+(D9/24)))</f>
        <v/>
      </c>
      <c r="K9" s="16" t="str">
        <f>IF($A9="","",(D9*G9))</f>
        <v/>
      </c>
      <c r="L9" s="16" t="str">
        <f>IF($A9="","",(K9-H9))</f>
        <v/>
      </c>
      <c r="M9" s="17" t="str">
        <f>IF($A9="","",(COUNTIFS('Bookings'!$B$2:$B$201,B9,'Bookings'!$A$2:$A$201,A9,'Bookings'!$C$2:$C$201,("&lt;"&amp;J9),'Bookings'!$J$2:$J$201,("&gt;"&amp;C9),'Bookings'!$I$2:$I$201,"&lt;&gt;Cancelled")-1))</f>
        <v/>
      </c>
    </row>
    <row r="10" spans="1:13" x14ac:dyDescent="0.25">
      <c r="A10" s="11"/>
      <c r="C10" s="12"/>
      <c r="D10" s="13"/>
      <c r="F10" s="13"/>
      <c r="G10" s="14"/>
      <c r="H10" s="14"/>
      <c r="J10" s="15" t="str">
        <f>IF($A10="","",(C10+(D10/24)))</f>
        <v/>
      </c>
      <c r="K10" s="16" t="str">
        <f>IF($A10="","",(D10*G10))</f>
        <v/>
      </c>
      <c r="L10" s="16" t="str">
        <f>IF($A10="","",(K10-H10))</f>
        <v/>
      </c>
      <c r="M10" s="17" t="str">
        <f>IF($A10="","",(COUNTIFS('Bookings'!$B$2:$B$201,B10,'Bookings'!$A$2:$A$201,A10,'Bookings'!$C$2:$C$201,("&lt;"&amp;J10),'Bookings'!$J$2:$J$201,("&gt;"&amp;C10),'Bookings'!$I$2:$I$201,"&lt;&gt;Cancelled")-1))</f>
        <v/>
      </c>
    </row>
    <row r="11" spans="1:13" x14ac:dyDescent="0.25">
      <c r="A11" s="11"/>
      <c r="C11" s="12"/>
      <c r="D11" s="13"/>
      <c r="F11" s="13"/>
      <c r="G11" s="14"/>
      <c r="H11" s="14"/>
      <c r="J11" s="15" t="str">
        <f>IF($A11="","",(C11+(D11/24)))</f>
        <v/>
      </c>
      <c r="K11" s="16" t="str">
        <f>IF($A11="","",(D11*G11))</f>
        <v/>
      </c>
      <c r="L11" s="16" t="str">
        <f>IF($A11="","",(K11-H11))</f>
        <v/>
      </c>
      <c r="M11" s="17" t="str">
        <f>IF($A11="","",(COUNTIFS('Bookings'!$B$2:$B$201,B11,'Bookings'!$A$2:$A$201,A11,'Bookings'!$C$2:$C$201,("&lt;"&amp;J11),'Bookings'!$J$2:$J$201,("&gt;"&amp;C11),'Bookings'!$I$2:$I$201,"&lt;&gt;Cancelled")-1))</f>
        <v/>
      </c>
    </row>
    <row r="12" spans="1:13" x14ac:dyDescent="0.25">
      <c r="A12" s="11"/>
      <c r="C12" s="12"/>
      <c r="D12" s="13"/>
      <c r="F12" s="13"/>
      <c r="G12" s="14"/>
      <c r="H12" s="14"/>
      <c r="J12" s="15" t="str">
        <f>IF($A12="","",(C12+(D12/24)))</f>
        <v/>
      </c>
      <c r="K12" s="16" t="str">
        <f>IF($A12="","",(D12*G12))</f>
        <v/>
      </c>
      <c r="L12" s="16" t="str">
        <f>IF($A12="","",(K12-H12))</f>
        <v/>
      </c>
      <c r="M12" s="17" t="str">
        <f>IF($A12="","",(COUNTIFS('Bookings'!$B$2:$B$201,B12,'Bookings'!$A$2:$A$201,A12,'Bookings'!$C$2:$C$201,("&lt;"&amp;J12),'Bookings'!$J$2:$J$201,("&gt;"&amp;C12),'Bookings'!$I$2:$I$201,"&lt;&gt;Cancelled")-1))</f>
        <v/>
      </c>
    </row>
    <row r="13" spans="1:13" x14ac:dyDescent="0.25">
      <c r="A13" s="11"/>
      <c r="C13" s="12"/>
      <c r="D13" s="13"/>
      <c r="F13" s="13"/>
      <c r="G13" s="14"/>
      <c r="H13" s="14"/>
      <c r="J13" s="15" t="str">
        <f>IF($A13="","",(C13+(D13/24)))</f>
        <v/>
      </c>
      <c r="K13" s="16" t="str">
        <f>IF($A13="","",(D13*G13))</f>
        <v/>
      </c>
      <c r="L13" s="16" t="str">
        <f>IF($A13="","",(K13-H13))</f>
        <v/>
      </c>
      <c r="M13" s="17" t="str">
        <f>IF($A13="","",(COUNTIFS('Bookings'!$B$2:$B$201,B13,'Bookings'!$A$2:$A$201,A13,'Bookings'!$C$2:$C$201,("&lt;"&amp;J13),'Bookings'!$J$2:$J$201,("&gt;"&amp;C13),'Bookings'!$I$2:$I$201,"&lt;&gt;Cancelled")-1))</f>
        <v/>
      </c>
    </row>
    <row r="14" spans="1:13" x14ac:dyDescent="0.25">
      <c r="A14" s="11"/>
      <c r="C14" s="12"/>
      <c r="D14" s="13"/>
      <c r="F14" s="13"/>
      <c r="G14" s="14"/>
      <c r="H14" s="14"/>
      <c r="J14" s="15" t="str">
        <f>IF($A14="","",(C14+(D14/24)))</f>
        <v/>
      </c>
      <c r="K14" s="16" t="str">
        <f>IF($A14="","",(D14*G14))</f>
        <v/>
      </c>
      <c r="L14" s="16" t="str">
        <f>IF($A14="","",(K14-H14))</f>
        <v/>
      </c>
      <c r="M14" s="17" t="str">
        <f>IF($A14="","",(COUNTIFS('Bookings'!$B$2:$B$201,B14,'Bookings'!$A$2:$A$201,A14,'Bookings'!$C$2:$C$201,("&lt;"&amp;J14),'Bookings'!$J$2:$J$201,("&gt;"&amp;C14),'Bookings'!$I$2:$I$201,"&lt;&gt;Cancelled")-1))</f>
        <v/>
      </c>
    </row>
    <row r="15" spans="1:13" x14ac:dyDescent="0.25">
      <c r="A15" s="11"/>
      <c r="C15" s="12"/>
      <c r="D15" s="13"/>
      <c r="F15" s="13"/>
      <c r="G15" s="14"/>
      <c r="H15" s="14"/>
      <c r="J15" s="15" t="str">
        <f>IF($A15="","",(C15+(D15/24)))</f>
        <v/>
      </c>
      <c r="K15" s="16" t="str">
        <f>IF($A15="","",(D15*G15))</f>
        <v/>
      </c>
      <c r="L15" s="16" t="str">
        <f>IF($A15="","",(K15-H15))</f>
        <v/>
      </c>
      <c r="M15" s="17" t="str">
        <f>IF($A15="","",(COUNTIFS('Bookings'!$B$2:$B$201,B15,'Bookings'!$A$2:$A$201,A15,'Bookings'!$C$2:$C$201,("&lt;"&amp;J15),'Bookings'!$J$2:$J$201,("&gt;"&amp;C15),'Bookings'!$I$2:$I$201,"&lt;&gt;Cancelled")-1))</f>
        <v/>
      </c>
    </row>
    <row r="16" spans="1:13" x14ac:dyDescent="0.25">
      <c r="A16" s="11"/>
      <c r="C16" s="12"/>
      <c r="D16" s="13"/>
      <c r="F16" s="13"/>
      <c r="G16" s="14"/>
      <c r="H16" s="14"/>
      <c r="J16" s="15" t="str">
        <f>IF($A16="","",(C16+(D16/24)))</f>
        <v/>
      </c>
      <c r="K16" s="16" t="str">
        <f>IF($A16="","",(D16*G16))</f>
        <v/>
      </c>
      <c r="L16" s="16" t="str">
        <f>IF($A16="","",(K16-H16))</f>
        <v/>
      </c>
      <c r="M16" s="17" t="str">
        <f>IF($A16="","",(COUNTIFS('Bookings'!$B$2:$B$201,B16,'Bookings'!$A$2:$A$201,A16,'Bookings'!$C$2:$C$201,("&lt;"&amp;J16),'Bookings'!$J$2:$J$201,("&gt;"&amp;C16),'Bookings'!$I$2:$I$201,"&lt;&gt;Cancelled")-1))</f>
        <v/>
      </c>
    </row>
    <row r="17" spans="1:13" x14ac:dyDescent="0.25">
      <c r="A17" s="11"/>
      <c r="C17" s="12"/>
      <c r="D17" s="13"/>
      <c r="F17" s="13"/>
      <c r="G17" s="14"/>
      <c r="H17" s="14"/>
      <c r="J17" s="15" t="str">
        <f>IF($A17="","",(C17+(D17/24)))</f>
        <v/>
      </c>
      <c r="K17" s="16" t="str">
        <f>IF($A17="","",(D17*G17))</f>
        <v/>
      </c>
      <c r="L17" s="16" t="str">
        <f>IF($A17="","",(K17-H17))</f>
        <v/>
      </c>
      <c r="M17" s="17" t="str">
        <f>IF($A17="","",(COUNTIFS('Bookings'!$B$2:$B$201,B17,'Bookings'!$A$2:$A$201,A17,'Bookings'!$C$2:$C$201,("&lt;"&amp;J17),'Bookings'!$J$2:$J$201,("&gt;"&amp;C17),'Bookings'!$I$2:$I$201,"&lt;&gt;Cancelled")-1))</f>
        <v/>
      </c>
    </row>
    <row r="18" spans="1:13" x14ac:dyDescent="0.25">
      <c r="A18" s="11"/>
      <c r="C18" s="12"/>
      <c r="D18" s="13"/>
      <c r="F18" s="13"/>
      <c r="G18" s="14"/>
      <c r="H18" s="14"/>
      <c r="J18" s="15" t="str">
        <f>IF($A18="","",(C18+(D18/24)))</f>
        <v/>
      </c>
      <c r="K18" s="16" t="str">
        <f>IF($A18="","",(D18*G18))</f>
        <v/>
      </c>
      <c r="L18" s="16" t="str">
        <f>IF($A18="","",(K18-H18))</f>
        <v/>
      </c>
      <c r="M18" s="17" t="str">
        <f>IF($A18="","",(COUNTIFS('Bookings'!$B$2:$B$201,B18,'Bookings'!$A$2:$A$201,A18,'Bookings'!$C$2:$C$201,("&lt;"&amp;J18),'Bookings'!$J$2:$J$201,("&gt;"&amp;C18),'Bookings'!$I$2:$I$201,"&lt;&gt;Cancelled")-1))</f>
        <v/>
      </c>
    </row>
    <row r="19" spans="1:13" x14ac:dyDescent="0.25">
      <c r="A19" s="11"/>
      <c r="C19" s="12"/>
      <c r="D19" s="13"/>
      <c r="F19" s="13"/>
      <c r="G19" s="14"/>
      <c r="H19" s="14"/>
      <c r="J19" s="15" t="str">
        <f>IF($A19="","",(C19+(D19/24)))</f>
        <v/>
      </c>
      <c r="K19" s="16" t="str">
        <f>IF($A19="","",(D19*G19))</f>
        <v/>
      </c>
      <c r="L19" s="16" t="str">
        <f>IF($A19="","",(K19-H19))</f>
        <v/>
      </c>
      <c r="M19" s="17" t="str">
        <f>IF($A19="","",(COUNTIFS('Bookings'!$B$2:$B$201,B19,'Bookings'!$A$2:$A$201,A19,'Bookings'!$C$2:$C$201,("&lt;"&amp;J19),'Bookings'!$J$2:$J$201,("&gt;"&amp;C19),'Bookings'!$I$2:$I$201,"&lt;&gt;Cancelled")-1))</f>
        <v/>
      </c>
    </row>
    <row r="20" spans="1:13" x14ac:dyDescent="0.25">
      <c r="A20" s="11"/>
      <c r="C20" s="12"/>
      <c r="D20" s="13"/>
      <c r="F20" s="13"/>
      <c r="G20" s="14"/>
      <c r="H20" s="14"/>
      <c r="J20" s="15" t="str">
        <f>IF($A20="","",(C20+(D20/24)))</f>
        <v/>
      </c>
      <c r="K20" s="16" t="str">
        <f>IF($A20="","",(D20*G20))</f>
        <v/>
      </c>
      <c r="L20" s="16" t="str">
        <f>IF($A20="","",(K20-H20))</f>
        <v/>
      </c>
      <c r="M20" s="17" t="str">
        <f>IF($A20="","",(COUNTIFS('Bookings'!$B$2:$B$201,B20,'Bookings'!$A$2:$A$201,A20,'Bookings'!$C$2:$C$201,("&lt;"&amp;J20),'Bookings'!$J$2:$J$201,("&gt;"&amp;C20),'Bookings'!$I$2:$I$201,"&lt;&gt;Cancelled")-1))</f>
        <v/>
      </c>
    </row>
    <row r="21" spans="1:13" x14ac:dyDescent="0.25">
      <c r="A21" s="11"/>
      <c r="C21" s="12"/>
      <c r="D21" s="13"/>
      <c r="F21" s="13"/>
      <c r="G21" s="14"/>
      <c r="H21" s="14"/>
      <c r="J21" s="15" t="str">
        <f>IF($A21="","",(C21+(D21/24)))</f>
        <v/>
      </c>
      <c r="K21" s="16" t="str">
        <f>IF($A21="","",(D21*G21))</f>
        <v/>
      </c>
      <c r="L21" s="16" t="str">
        <f>IF($A21="","",(K21-H21))</f>
        <v/>
      </c>
      <c r="M21" s="17" t="str">
        <f>IF($A21="","",(COUNTIFS('Bookings'!$B$2:$B$201,B21,'Bookings'!$A$2:$A$201,A21,'Bookings'!$C$2:$C$201,("&lt;"&amp;J21),'Bookings'!$J$2:$J$201,("&gt;"&amp;C21),'Bookings'!$I$2:$I$201,"&lt;&gt;Cancelled")-1))</f>
        <v/>
      </c>
    </row>
    <row r="22" spans="1:13" x14ac:dyDescent="0.25">
      <c r="A22" s="11"/>
      <c r="C22" s="12"/>
      <c r="D22" s="13"/>
      <c r="F22" s="13"/>
      <c r="G22" s="14"/>
      <c r="H22" s="14"/>
      <c r="J22" s="15" t="str">
        <f>IF($A22="","",(C22+(D22/24)))</f>
        <v/>
      </c>
      <c r="K22" s="16" t="str">
        <f>IF($A22="","",(D22*G22))</f>
        <v/>
      </c>
      <c r="L22" s="16" t="str">
        <f>IF($A22="","",(K22-H22))</f>
        <v/>
      </c>
      <c r="M22" s="17" t="str">
        <f>IF($A22="","",(COUNTIFS('Bookings'!$B$2:$B$201,B22,'Bookings'!$A$2:$A$201,A22,'Bookings'!$C$2:$C$201,("&lt;"&amp;J22),'Bookings'!$J$2:$J$201,("&gt;"&amp;C22),'Bookings'!$I$2:$I$201,"&lt;&gt;Cancelled")-1))</f>
        <v/>
      </c>
    </row>
    <row r="23" spans="1:13" x14ac:dyDescent="0.25">
      <c r="A23" s="11"/>
      <c r="C23" s="12"/>
      <c r="D23" s="13"/>
      <c r="F23" s="13"/>
      <c r="G23" s="14"/>
      <c r="H23" s="14"/>
      <c r="J23" s="15" t="str">
        <f>IF($A23="","",(C23+(D23/24)))</f>
        <v/>
      </c>
      <c r="K23" s="16" t="str">
        <f>IF($A23="","",(D23*G23))</f>
        <v/>
      </c>
      <c r="L23" s="16" t="str">
        <f>IF($A23="","",(K23-H23))</f>
        <v/>
      </c>
      <c r="M23" s="17" t="str">
        <f>IF($A23="","",(COUNTIFS('Bookings'!$B$2:$B$201,B23,'Bookings'!$A$2:$A$201,A23,'Bookings'!$C$2:$C$201,("&lt;"&amp;J23),'Bookings'!$J$2:$J$201,("&gt;"&amp;C23),'Bookings'!$I$2:$I$201,"&lt;&gt;Cancelled")-1))</f>
        <v/>
      </c>
    </row>
    <row r="24" spans="1:13" x14ac:dyDescent="0.25">
      <c r="A24" s="11"/>
      <c r="C24" s="12"/>
      <c r="D24" s="13"/>
      <c r="F24" s="13"/>
      <c r="G24" s="14"/>
      <c r="H24" s="14"/>
      <c r="J24" s="15" t="str">
        <f>IF($A24="","",(C24+(D24/24)))</f>
        <v/>
      </c>
      <c r="K24" s="16" t="str">
        <f>IF($A24="","",(D24*G24))</f>
        <v/>
      </c>
      <c r="L24" s="16" t="str">
        <f>IF($A24="","",(K24-H24))</f>
        <v/>
      </c>
      <c r="M24" s="17" t="str">
        <f>IF($A24="","",(COUNTIFS('Bookings'!$B$2:$B$201,B24,'Bookings'!$A$2:$A$201,A24,'Bookings'!$C$2:$C$201,("&lt;"&amp;J24),'Bookings'!$J$2:$J$201,("&gt;"&amp;C24),'Bookings'!$I$2:$I$201,"&lt;&gt;Cancelled")-1))</f>
        <v/>
      </c>
    </row>
    <row r="25" spans="1:13" x14ac:dyDescent="0.25">
      <c r="A25" s="11"/>
      <c r="C25" s="12"/>
      <c r="D25" s="13"/>
      <c r="F25" s="13"/>
      <c r="G25" s="14"/>
      <c r="H25" s="14"/>
      <c r="J25" s="15" t="str">
        <f>IF($A25="","",(C25+(D25/24)))</f>
        <v/>
      </c>
      <c r="K25" s="16" t="str">
        <f>IF($A25="","",(D25*G25))</f>
        <v/>
      </c>
      <c r="L25" s="16" t="str">
        <f>IF($A25="","",(K25-H25))</f>
        <v/>
      </c>
      <c r="M25" s="17" t="str">
        <f>IF($A25="","",(COUNTIFS('Bookings'!$B$2:$B$201,B25,'Bookings'!$A$2:$A$201,A25,'Bookings'!$C$2:$C$201,("&lt;"&amp;J25),'Bookings'!$J$2:$J$201,("&gt;"&amp;C25),'Bookings'!$I$2:$I$201,"&lt;&gt;Cancelled")-1))</f>
        <v/>
      </c>
    </row>
    <row r="26" spans="1:13" x14ac:dyDescent="0.25">
      <c r="A26" s="11"/>
      <c r="C26" s="12"/>
      <c r="D26" s="13"/>
      <c r="F26" s="13"/>
      <c r="G26" s="14"/>
      <c r="H26" s="14"/>
      <c r="J26" s="15" t="str">
        <f>IF($A26="","",(C26+(D26/24)))</f>
        <v/>
      </c>
      <c r="K26" s="16" t="str">
        <f>IF($A26="","",(D26*G26))</f>
        <v/>
      </c>
      <c r="L26" s="16" t="str">
        <f>IF($A26="","",(K26-H26))</f>
        <v/>
      </c>
      <c r="M26" s="17" t="str">
        <f>IF($A26="","",(COUNTIFS('Bookings'!$B$2:$B$201,B26,'Bookings'!$A$2:$A$201,A26,'Bookings'!$C$2:$C$201,("&lt;"&amp;J26),'Bookings'!$J$2:$J$201,("&gt;"&amp;C26),'Bookings'!$I$2:$I$201,"&lt;&gt;Cancelled")-1))</f>
        <v/>
      </c>
    </row>
    <row r="27" spans="1:13" x14ac:dyDescent="0.25">
      <c r="A27" s="11"/>
      <c r="C27" s="12"/>
      <c r="D27" s="13"/>
      <c r="F27" s="13"/>
      <c r="G27" s="14"/>
      <c r="H27" s="14"/>
      <c r="J27" s="15" t="str">
        <f>IF($A27="","",(C27+(D27/24)))</f>
        <v/>
      </c>
      <c r="K27" s="16" t="str">
        <f>IF($A27="","",(D27*G27))</f>
        <v/>
      </c>
      <c r="L27" s="16" t="str">
        <f>IF($A27="","",(K27-H27))</f>
        <v/>
      </c>
      <c r="M27" s="17" t="str">
        <f>IF($A27="","",(COUNTIFS('Bookings'!$B$2:$B$201,B27,'Bookings'!$A$2:$A$201,A27,'Bookings'!$C$2:$C$201,("&lt;"&amp;J27),'Bookings'!$J$2:$J$201,("&gt;"&amp;C27),'Bookings'!$I$2:$I$201,"&lt;&gt;Cancelled")-1))</f>
        <v/>
      </c>
    </row>
    <row r="28" spans="1:13" x14ac:dyDescent="0.25">
      <c r="A28" s="11"/>
      <c r="C28" s="12"/>
      <c r="D28" s="13"/>
      <c r="F28" s="13"/>
      <c r="G28" s="14"/>
      <c r="H28" s="14"/>
      <c r="J28" s="15" t="str">
        <f>IF($A28="","",(C28+(D28/24)))</f>
        <v/>
      </c>
      <c r="K28" s="16" t="str">
        <f>IF($A28="","",(D28*G28))</f>
        <v/>
      </c>
      <c r="L28" s="16" t="str">
        <f>IF($A28="","",(K28-H28))</f>
        <v/>
      </c>
      <c r="M28" s="17" t="str">
        <f>IF($A28="","",(COUNTIFS('Bookings'!$B$2:$B$201,B28,'Bookings'!$A$2:$A$201,A28,'Bookings'!$C$2:$C$201,("&lt;"&amp;J28),'Bookings'!$J$2:$J$201,("&gt;"&amp;C28),'Bookings'!$I$2:$I$201,"&lt;&gt;Cancelled")-1))</f>
        <v/>
      </c>
    </row>
    <row r="29" spans="1:13" x14ac:dyDescent="0.25">
      <c r="A29" s="11"/>
      <c r="C29" s="12"/>
      <c r="D29" s="13"/>
      <c r="F29" s="13"/>
      <c r="G29" s="14"/>
      <c r="H29" s="14"/>
      <c r="J29" s="15" t="str">
        <f>IF($A29="","",(C29+(D29/24)))</f>
        <v/>
      </c>
      <c r="K29" s="16" t="str">
        <f>IF($A29="","",(D29*G29))</f>
        <v/>
      </c>
      <c r="L29" s="16" t="str">
        <f>IF($A29="","",(K29-H29))</f>
        <v/>
      </c>
      <c r="M29" s="17" t="str">
        <f>IF($A29="","",(COUNTIFS('Bookings'!$B$2:$B$201,B29,'Bookings'!$A$2:$A$201,A29,'Bookings'!$C$2:$C$201,("&lt;"&amp;J29),'Bookings'!$J$2:$J$201,("&gt;"&amp;C29),'Bookings'!$I$2:$I$201,"&lt;&gt;Cancelled")-1))</f>
        <v/>
      </c>
    </row>
    <row r="30" spans="1:13" x14ac:dyDescent="0.25">
      <c r="A30" s="11"/>
      <c r="C30" s="12"/>
      <c r="D30" s="13"/>
      <c r="F30" s="13"/>
      <c r="G30" s="14"/>
      <c r="H30" s="14"/>
      <c r="J30" s="15" t="str">
        <f>IF($A30="","",(C30+(D30/24)))</f>
        <v/>
      </c>
      <c r="K30" s="16" t="str">
        <f>IF($A30="","",(D30*G30))</f>
        <v/>
      </c>
      <c r="L30" s="16" t="str">
        <f>IF($A30="","",(K30-H30))</f>
        <v/>
      </c>
      <c r="M30" s="17" t="str">
        <f>IF($A30="","",(COUNTIFS('Bookings'!$B$2:$B$201,B30,'Bookings'!$A$2:$A$201,A30,'Bookings'!$C$2:$C$201,("&lt;"&amp;J30),'Bookings'!$J$2:$J$201,("&gt;"&amp;C30),'Bookings'!$I$2:$I$201,"&lt;&gt;Cancelled")-1))</f>
        <v/>
      </c>
    </row>
    <row r="31" spans="1:13" x14ac:dyDescent="0.25">
      <c r="A31" s="11"/>
      <c r="C31" s="12"/>
      <c r="D31" s="13"/>
      <c r="F31" s="13"/>
      <c r="G31" s="14"/>
      <c r="H31" s="14"/>
      <c r="J31" s="15" t="str">
        <f>IF($A31="","",(C31+(D31/24)))</f>
        <v/>
      </c>
      <c r="K31" s="16" t="str">
        <f>IF($A31="","",(D31*G31))</f>
        <v/>
      </c>
      <c r="L31" s="16" t="str">
        <f>IF($A31="","",(K31-H31))</f>
        <v/>
      </c>
      <c r="M31" s="17" t="str">
        <f>IF($A31="","",(COUNTIFS('Bookings'!$B$2:$B$201,B31,'Bookings'!$A$2:$A$201,A31,'Bookings'!$C$2:$C$201,("&lt;"&amp;J31),'Bookings'!$J$2:$J$201,("&gt;"&amp;C31),'Bookings'!$I$2:$I$201,"&lt;&gt;Cancelled")-1))</f>
        <v/>
      </c>
    </row>
    <row r="32" spans="1:13" x14ac:dyDescent="0.25">
      <c r="A32" s="11"/>
      <c r="C32" s="12"/>
      <c r="D32" s="13"/>
      <c r="F32" s="13"/>
      <c r="G32" s="14"/>
      <c r="H32" s="14"/>
      <c r="J32" s="15" t="str">
        <f>IF($A32="","",(C32+(D32/24)))</f>
        <v/>
      </c>
      <c r="K32" s="16" t="str">
        <f>IF($A32="","",(D32*G32))</f>
        <v/>
      </c>
      <c r="L32" s="16" t="str">
        <f>IF($A32="","",(K32-H32))</f>
        <v/>
      </c>
      <c r="M32" s="17" t="str">
        <f>IF($A32="","",(COUNTIFS('Bookings'!$B$2:$B$201,B32,'Bookings'!$A$2:$A$201,A32,'Bookings'!$C$2:$C$201,("&lt;"&amp;J32),'Bookings'!$J$2:$J$201,("&gt;"&amp;C32),'Bookings'!$I$2:$I$201,"&lt;&gt;Cancelled")-1))</f>
        <v/>
      </c>
    </row>
    <row r="33" spans="1:13" x14ac:dyDescent="0.25">
      <c r="A33" s="11"/>
      <c r="C33" s="12"/>
      <c r="D33" s="13"/>
      <c r="F33" s="13"/>
      <c r="G33" s="14"/>
      <c r="H33" s="14"/>
      <c r="J33" s="15" t="str">
        <f>IF($A33="","",(C33+(D33/24)))</f>
        <v/>
      </c>
      <c r="K33" s="16" t="str">
        <f>IF($A33="","",(D33*G33))</f>
        <v/>
      </c>
      <c r="L33" s="16" t="str">
        <f>IF($A33="","",(K33-H33))</f>
        <v/>
      </c>
      <c r="M33" s="17" t="str">
        <f>IF($A33="","",(COUNTIFS('Bookings'!$B$2:$B$201,B33,'Bookings'!$A$2:$A$201,A33,'Bookings'!$C$2:$C$201,("&lt;"&amp;J33),'Bookings'!$J$2:$J$201,("&gt;"&amp;C33),'Bookings'!$I$2:$I$201,"&lt;&gt;Cancelled")-1))</f>
        <v/>
      </c>
    </row>
    <row r="34" spans="1:13" x14ac:dyDescent="0.25">
      <c r="A34" s="11"/>
      <c r="C34" s="12"/>
      <c r="D34" s="13"/>
      <c r="F34" s="13"/>
      <c r="G34" s="14"/>
      <c r="H34" s="14"/>
      <c r="J34" s="15" t="str">
        <f>IF($A34="","",(C34+(D34/24)))</f>
        <v/>
      </c>
      <c r="K34" s="16" t="str">
        <f>IF($A34="","",(D34*G34))</f>
        <v/>
      </c>
      <c r="L34" s="16" t="str">
        <f>IF($A34="","",(K34-H34))</f>
        <v/>
      </c>
      <c r="M34" s="17" t="str">
        <f>IF($A34="","",(COUNTIFS('Bookings'!$B$2:$B$201,B34,'Bookings'!$A$2:$A$201,A34,'Bookings'!$C$2:$C$201,("&lt;"&amp;J34),'Bookings'!$J$2:$J$201,("&gt;"&amp;C34),'Bookings'!$I$2:$I$201,"&lt;&gt;Cancelled")-1))</f>
        <v/>
      </c>
    </row>
    <row r="35" spans="1:13" x14ac:dyDescent="0.25">
      <c r="A35" s="11"/>
      <c r="C35" s="12"/>
      <c r="D35" s="13"/>
      <c r="F35" s="13"/>
      <c r="G35" s="14"/>
      <c r="H35" s="14"/>
      <c r="J35" s="15" t="str">
        <f>IF($A35="","",(C35+(D35/24)))</f>
        <v/>
      </c>
      <c r="K35" s="16" t="str">
        <f>IF($A35="","",(D35*G35))</f>
        <v/>
      </c>
      <c r="L35" s="16" t="str">
        <f>IF($A35="","",(K35-H35))</f>
        <v/>
      </c>
      <c r="M35" s="17" t="str">
        <f>IF($A35="","",(COUNTIFS('Bookings'!$B$2:$B$201,B35,'Bookings'!$A$2:$A$201,A35,'Bookings'!$C$2:$C$201,("&lt;"&amp;J35),'Bookings'!$J$2:$J$201,("&gt;"&amp;C35),'Bookings'!$I$2:$I$201,"&lt;&gt;Cancelled")-1))</f>
        <v/>
      </c>
    </row>
    <row r="36" spans="1:13" x14ac:dyDescent="0.25">
      <c r="A36" s="11"/>
      <c r="C36" s="12"/>
      <c r="D36" s="13"/>
      <c r="F36" s="13"/>
      <c r="G36" s="14"/>
      <c r="H36" s="14"/>
      <c r="J36" s="15" t="str">
        <f>IF($A36="","",(C36+(D36/24)))</f>
        <v/>
      </c>
      <c r="K36" s="16" t="str">
        <f>IF($A36="","",(D36*G36))</f>
        <v/>
      </c>
      <c r="L36" s="16" t="str">
        <f>IF($A36="","",(K36-H36))</f>
        <v/>
      </c>
      <c r="M36" s="17" t="str">
        <f>IF($A36="","",(COUNTIFS('Bookings'!$B$2:$B$201,B36,'Bookings'!$A$2:$A$201,A36,'Bookings'!$C$2:$C$201,("&lt;"&amp;J36),'Bookings'!$J$2:$J$201,("&gt;"&amp;C36),'Bookings'!$I$2:$I$201,"&lt;&gt;Cancelled")-1))</f>
        <v/>
      </c>
    </row>
    <row r="37" spans="1:13" x14ac:dyDescent="0.25">
      <c r="A37" s="11"/>
      <c r="C37" s="12"/>
      <c r="D37" s="13"/>
      <c r="F37" s="13"/>
      <c r="G37" s="14"/>
      <c r="H37" s="14"/>
      <c r="J37" s="15" t="str">
        <f>IF($A37="","",(C37+(D37/24)))</f>
        <v/>
      </c>
      <c r="K37" s="16" t="str">
        <f>IF($A37="","",(D37*G37))</f>
        <v/>
      </c>
      <c r="L37" s="16" t="str">
        <f>IF($A37="","",(K37-H37))</f>
        <v/>
      </c>
      <c r="M37" s="17" t="str">
        <f>IF($A37="","",(COUNTIFS('Bookings'!$B$2:$B$201,B37,'Bookings'!$A$2:$A$201,A37,'Bookings'!$C$2:$C$201,("&lt;"&amp;J37),'Bookings'!$J$2:$J$201,("&gt;"&amp;C37),'Bookings'!$I$2:$I$201,"&lt;&gt;Cancelled")-1))</f>
        <v/>
      </c>
    </row>
    <row r="38" spans="1:13" x14ac:dyDescent="0.25">
      <c r="A38" s="11"/>
      <c r="C38" s="12"/>
      <c r="D38" s="13"/>
      <c r="F38" s="13"/>
      <c r="G38" s="14"/>
      <c r="H38" s="14"/>
      <c r="J38" s="15" t="str">
        <f>IF($A38="","",(C38+(D38/24)))</f>
        <v/>
      </c>
      <c r="K38" s="16" t="str">
        <f>IF($A38="","",(D38*G38))</f>
        <v/>
      </c>
      <c r="L38" s="16" t="str">
        <f>IF($A38="","",(K38-H38))</f>
        <v/>
      </c>
      <c r="M38" s="17" t="str">
        <f>IF($A38="","",(COUNTIFS('Bookings'!$B$2:$B$201,B38,'Bookings'!$A$2:$A$201,A38,'Bookings'!$C$2:$C$201,("&lt;"&amp;J38),'Bookings'!$J$2:$J$201,("&gt;"&amp;C38),'Bookings'!$I$2:$I$201,"&lt;&gt;Cancelled")-1))</f>
        <v/>
      </c>
    </row>
    <row r="39" spans="1:13" x14ac:dyDescent="0.25">
      <c r="A39" s="11"/>
      <c r="C39" s="12"/>
      <c r="D39" s="13"/>
      <c r="F39" s="13"/>
      <c r="G39" s="14"/>
      <c r="H39" s="14"/>
      <c r="J39" s="15" t="str">
        <f>IF($A39="","",(C39+(D39/24)))</f>
        <v/>
      </c>
      <c r="K39" s="16" t="str">
        <f>IF($A39="","",(D39*G39))</f>
        <v/>
      </c>
      <c r="L39" s="16" t="str">
        <f>IF($A39="","",(K39-H39))</f>
        <v/>
      </c>
      <c r="M39" s="17" t="str">
        <f>IF($A39="","",(COUNTIFS('Bookings'!$B$2:$B$201,B39,'Bookings'!$A$2:$A$201,A39,'Bookings'!$C$2:$C$201,("&lt;"&amp;J39),'Bookings'!$J$2:$J$201,("&gt;"&amp;C39),'Bookings'!$I$2:$I$201,"&lt;&gt;Cancelled")-1))</f>
        <v/>
      </c>
    </row>
    <row r="40" spans="1:13" x14ac:dyDescent="0.25">
      <c r="A40" s="11"/>
      <c r="C40" s="12"/>
      <c r="D40" s="13"/>
      <c r="F40" s="13"/>
      <c r="G40" s="14"/>
      <c r="H40" s="14"/>
      <c r="J40" s="15" t="str">
        <f>IF($A40="","",(C40+(D40/24)))</f>
        <v/>
      </c>
      <c r="K40" s="16" t="str">
        <f>IF($A40="","",(D40*G40))</f>
        <v/>
      </c>
      <c r="L40" s="16" t="str">
        <f>IF($A40="","",(K40-H40))</f>
        <v/>
      </c>
      <c r="M40" s="17" t="str">
        <f>IF($A40="","",(COUNTIFS('Bookings'!$B$2:$B$201,B40,'Bookings'!$A$2:$A$201,A40,'Bookings'!$C$2:$C$201,("&lt;"&amp;J40),'Bookings'!$J$2:$J$201,("&gt;"&amp;C40),'Bookings'!$I$2:$I$201,"&lt;&gt;Cancelled")-1))</f>
        <v/>
      </c>
    </row>
    <row r="41" spans="1:13" x14ac:dyDescent="0.25">
      <c r="A41" s="11"/>
      <c r="C41" s="12"/>
      <c r="D41" s="13"/>
      <c r="F41" s="13"/>
      <c r="G41" s="14"/>
      <c r="H41" s="14"/>
      <c r="J41" s="15" t="str">
        <f>IF($A41="","",(C41+(D41/24)))</f>
        <v/>
      </c>
      <c r="K41" s="16" t="str">
        <f>IF($A41="","",(D41*G41))</f>
        <v/>
      </c>
      <c r="L41" s="16" t="str">
        <f>IF($A41="","",(K41-H41))</f>
        <v/>
      </c>
      <c r="M41" s="17" t="str">
        <f>IF($A41="","",(COUNTIFS('Bookings'!$B$2:$B$201,B41,'Bookings'!$A$2:$A$201,A41,'Bookings'!$C$2:$C$201,("&lt;"&amp;J41),'Bookings'!$J$2:$J$201,("&gt;"&amp;C41),'Bookings'!$I$2:$I$201,"&lt;&gt;Cancelled")-1))</f>
        <v/>
      </c>
    </row>
    <row r="42" spans="1:13" x14ac:dyDescent="0.25">
      <c r="A42" s="11"/>
      <c r="C42" s="12"/>
      <c r="D42" s="13"/>
      <c r="F42" s="13"/>
      <c r="G42" s="14"/>
      <c r="H42" s="14"/>
      <c r="J42" s="15" t="str">
        <f>IF($A42="","",(C42+(D42/24)))</f>
        <v/>
      </c>
      <c r="K42" s="16" t="str">
        <f>IF($A42="","",(D42*G42))</f>
        <v/>
      </c>
      <c r="L42" s="16" t="str">
        <f>IF($A42="","",(K42-H42))</f>
        <v/>
      </c>
      <c r="M42" s="17" t="str">
        <f>IF($A42="","",(COUNTIFS('Bookings'!$B$2:$B$201,B42,'Bookings'!$A$2:$A$201,A42,'Bookings'!$C$2:$C$201,("&lt;"&amp;J42),'Bookings'!$J$2:$J$201,("&gt;"&amp;C42),'Bookings'!$I$2:$I$201,"&lt;&gt;Cancelled")-1))</f>
        <v/>
      </c>
    </row>
    <row r="43" spans="1:13" x14ac:dyDescent="0.25">
      <c r="A43" s="11"/>
      <c r="C43" s="12"/>
      <c r="D43" s="13"/>
      <c r="F43" s="13"/>
      <c r="G43" s="14"/>
      <c r="H43" s="14"/>
      <c r="J43" s="15" t="str">
        <f>IF($A43="","",(C43+(D43/24)))</f>
        <v/>
      </c>
      <c r="K43" s="16" t="str">
        <f>IF($A43="","",(D43*G43))</f>
        <v/>
      </c>
      <c r="L43" s="16" t="str">
        <f>IF($A43="","",(K43-H43))</f>
        <v/>
      </c>
      <c r="M43" s="17" t="str">
        <f>IF($A43="","",(COUNTIFS('Bookings'!$B$2:$B$201,B43,'Bookings'!$A$2:$A$201,A43,'Bookings'!$C$2:$C$201,("&lt;"&amp;J43),'Bookings'!$J$2:$J$201,("&gt;"&amp;C43),'Bookings'!$I$2:$I$201,"&lt;&gt;Cancelled")-1))</f>
        <v/>
      </c>
    </row>
    <row r="44" spans="1:13" x14ac:dyDescent="0.25">
      <c r="A44" s="11"/>
      <c r="C44" s="12"/>
      <c r="D44" s="13"/>
      <c r="F44" s="13"/>
      <c r="G44" s="14"/>
      <c r="H44" s="14"/>
      <c r="J44" s="15" t="str">
        <f>IF($A44="","",(C44+(D44/24)))</f>
        <v/>
      </c>
      <c r="K44" s="16" t="str">
        <f>IF($A44="","",(D44*G44))</f>
        <v/>
      </c>
      <c r="L44" s="16" t="str">
        <f>IF($A44="","",(K44-H44))</f>
        <v/>
      </c>
      <c r="M44" s="17" t="str">
        <f>IF($A44="","",(COUNTIFS('Bookings'!$B$2:$B$201,B44,'Bookings'!$A$2:$A$201,A44,'Bookings'!$C$2:$C$201,("&lt;"&amp;J44),'Bookings'!$J$2:$J$201,("&gt;"&amp;C44),'Bookings'!$I$2:$I$201,"&lt;&gt;Cancelled")-1))</f>
        <v/>
      </c>
    </row>
    <row r="45" spans="1:13" x14ac:dyDescent="0.25">
      <c r="A45" s="11"/>
      <c r="C45" s="12"/>
      <c r="D45" s="13"/>
      <c r="F45" s="13"/>
      <c r="G45" s="14"/>
      <c r="H45" s="14"/>
      <c r="J45" s="15" t="str">
        <f>IF($A45="","",(C45+(D45/24)))</f>
        <v/>
      </c>
      <c r="K45" s="16" t="str">
        <f>IF($A45="","",(D45*G45))</f>
        <v/>
      </c>
      <c r="L45" s="16" t="str">
        <f>IF($A45="","",(K45-H45))</f>
        <v/>
      </c>
      <c r="M45" s="17" t="str">
        <f>IF($A45="","",(COUNTIFS('Bookings'!$B$2:$B$201,B45,'Bookings'!$A$2:$A$201,A45,'Bookings'!$C$2:$C$201,("&lt;"&amp;J45),'Bookings'!$J$2:$J$201,("&gt;"&amp;C45),'Bookings'!$I$2:$I$201,"&lt;&gt;Cancelled")-1))</f>
        <v/>
      </c>
    </row>
    <row r="46" spans="1:13" x14ac:dyDescent="0.25">
      <c r="A46" s="11"/>
      <c r="C46" s="12"/>
      <c r="D46" s="13"/>
      <c r="F46" s="13"/>
      <c r="G46" s="14"/>
      <c r="H46" s="14"/>
      <c r="J46" s="15" t="str">
        <f>IF($A46="","",(C46+(D46/24)))</f>
        <v/>
      </c>
      <c r="K46" s="16" t="str">
        <f>IF($A46="","",(D46*G46))</f>
        <v/>
      </c>
      <c r="L46" s="16" t="str">
        <f>IF($A46="","",(K46-H46))</f>
        <v/>
      </c>
      <c r="M46" s="17" t="str">
        <f>IF($A46="","",(COUNTIFS('Bookings'!$B$2:$B$201,B46,'Bookings'!$A$2:$A$201,A46,'Bookings'!$C$2:$C$201,("&lt;"&amp;J46),'Bookings'!$J$2:$J$201,("&gt;"&amp;C46),'Bookings'!$I$2:$I$201,"&lt;&gt;Cancelled")-1))</f>
        <v/>
      </c>
    </row>
    <row r="47" spans="1:13" x14ac:dyDescent="0.25">
      <c r="A47" s="11"/>
      <c r="C47" s="12"/>
      <c r="D47" s="13"/>
      <c r="F47" s="13"/>
      <c r="G47" s="14"/>
      <c r="H47" s="14"/>
      <c r="J47" s="15" t="str">
        <f>IF($A47="","",(C47+(D47/24)))</f>
        <v/>
      </c>
      <c r="K47" s="16" t="str">
        <f>IF($A47="","",(D47*G47))</f>
        <v/>
      </c>
      <c r="L47" s="16" t="str">
        <f>IF($A47="","",(K47-H47))</f>
        <v/>
      </c>
      <c r="M47" s="17" t="str">
        <f>IF($A47="","",(COUNTIFS('Bookings'!$B$2:$B$201,B47,'Bookings'!$A$2:$A$201,A47,'Bookings'!$C$2:$C$201,("&lt;"&amp;J47),'Bookings'!$J$2:$J$201,("&gt;"&amp;C47),'Bookings'!$I$2:$I$201,"&lt;&gt;Cancelled")-1))</f>
        <v/>
      </c>
    </row>
    <row r="48" spans="1:13" x14ac:dyDescent="0.25">
      <c r="A48" s="11"/>
      <c r="C48" s="12"/>
      <c r="D48" s="13"/>
      <c r="F48" s="13"/>
      <c r="G48" s="14"/>
      <c r="H48" s="14"/>
      <c r="J48" s="15" t="str">
        <f>IF($A48="","",(C48+(D48/24)))</f>
        <v/>
      </c>
      <c r="K48" s="16" t="str">
        <f>IF($A48="","",(D48*G48))</f>
        <v/>
      </c>
      <c r="L48" s="16" t="str">
        <f>IF($A48="","",(K48-H48))</f>
        <v/>
      </c>
      <c r="M48" s="17" t="str">
        <f>IF($A48="","",(COUNTIFS('Bookings'!$B$2:$B$201,B48,'Bookings'!$A$2:$A$201,A48,'Bookings'!$C$2:$C$201,("&lt;"&amp;J48),'Bookings'!$J$2:$J$201,("&gt;"&amp;C48),'Bookings'!$I$2:$I$201,"&lt;&gt;Cancelled")-1))</f>
        <v/>
      </c>
    </row>
    <row r="49" spans="1:13" x14ac:dyDescent="0.25">
      <c r="A49" s="11"/>
      <c r="C49" s="12"/>
      <c r="D49" s="13"/>
      <c r="F49" s="13"/>
      <c r="G49" s="14"/>
      <c r="H49" s="14"/>
      <c r="J49" s="15" t="str">
        <f>IF($A49="","",(C49+(D49/24)))</f>
        <v/>
      </c>
      <c r="K49" s="16" t="str">
        <f>IF($A49="","",(D49*G49))</f>
        <v/>
      </c>
      <c r="L49" s="16" t="str">
        <f>IF($A49="","",(K49-H49))</f>
        <v/>
      </c>
      <c r="M49" s="17" t="str">
        <f>IF($A49="","",(COUNTIFS('Bookings'!$B$2:$B$201,B49,'Bookings'!$A$2:$A$201,A49,'Bookings'!$C$2:$C$201,("&lt;"&amp;J49),'Bookings'!$J$2:$J$201,("&gt;"&amp;C49),'Bookings'!$I$2:$I$201,"&lt;&gt;Cancelled")-1))</f>
        <v/>
      </c>
    </row>
    <row r="50" spans="1:13" x14ac:dyDescent="0.25">
      <c r="A50" s="11"/>
      <c r="C50" s="12"/>
      <c r="D50" s="13"/>
      <c r="F50" s="13"/>
      <c r="G50" s="14"/>
      <c r="H50" s="14"/>
      <c r="J50" s="15" t="str">
        <f>IF($A50="","",(C50+(D50/24)))</f>
        <v/>
      </c>
      <c r="K50" s="16" t="str">
        <f>IF($A50="","",(D50*G50))</f>
        <v/>
      </c>
      <c r="L50" s="16" t="str">
        <f>IF($A50="","",(K50-H50))</f>
        <v/>
      </c>
      <c r="M50" s="17" t="str">
        <f>IF($A50="","",(COUNTIFS('Bookings'!$B$2:$B$201,B50,'Bookings'!$A$2:$A$201,A50,'Bookings'!$C$2:$C$201,("&lt;"&amp;J50),'Bookings'!$J$2:$J$201,("&gt;"&amp;C50),'Bookings'!$I$2:$I$201,"&lt;&gt;Cancelled")-1))</f>
        <v/>
      </c>
    </row>
    <row r="51" spans="1:13" x14ac:dyDescent="0.25">
      <c r="A51" s="11"/>
      <c r="C51" s="12"/>
      <c r="D51" s="13"/>
      <c r="F51" s="13"/>
      <c r="G51" s="14"/>
      <c r="H51" s="14"/>
      <c r="J51" s="15" t="str">
        <f>IF($A51="","",(C51+(D51/24)))</f>
        <v/>
      </c>
      <c r="K51" s="16" t="str">
        <f>IF($A51="","",(D51*G51))</f>
        <v/>
      </c>
      <c r="L51" s="16" t="str">
        <f>IF($A51="","",(K51-H51))</f>
        <v/>
      </c>
      <c r="M51" s="17" t="str">
        <f>IF($A51="","",(COUNTIFS('Bookings'!$B$2:$B$201,B51,'Bookings'!$A$2:$A$201,A51,'Bookings'!$C$2:$C$201,("&lt;"&amp;J51),'Bookings'!$J$2:$J$201,("&gt;"&amp;C51),'Bookings'!$I$2:$I$201,"&lt;&gt;Cancelled")-1))</f>
        <v/>
      </c>
    </row>
    <row r="52" spans="1:13" x14ac:dyDescent="0.25">
      <c r="A52" s="11"/>
      <c r="C52" s="12"/>
      <c r="D52" s="13"/>
      <c r="F52" s="13"/>
      <c r="G52" s="14"/>
      <c r="H52" s="14"/>
      <c r="J52" s="15" t="str">
        <f>IF($A52="","",(C52+(D52/24)))</f>
        <v/>
      </c>
      <c r="K52" s="16" t="str">
        <f>IF($A52="","",(D52*G52))</f>
        <v/>
      </c>
      <c r="L52" s="16" t="str">
        <f>IF($A52="","",(K52-H52))</f>
        <v/>
      </c>
      <c r="M52" s="17" t="str">
        <f>IF($A52="","",(COUNTIFS('Bookings'!$B$2:$B$201,B52,'Bookings'!$A$2:$A$201,A52,'Bookings'!$C$2:$C$201,("&lt;"&amp;J52),'Bookings'!$J$2:$J$201,("&gt;"&amp;C52),'Bookings'!$I$2:$I$201,"&lt;&gt;Cancelled")-1))</f>
        <v/>
      </c>
    </row>
    <row r="53" spans="1:13" x14ac:dyDescent="0.25">
      <c r="A53" s="11"/>
      <c r="C53" s="12"/>
      <c r="D53" s="13"/>
      <c r="F53" s="13"/>
      <c r="G53" s="14"/>
      <c r="H53" s="14"/>
      <c r="J53" s="15" t="str">
        <f>IF($A53="","",(C53+(D53/24)))</f>
        <v/>
      </c>
      <c r="K53" s="16" t="str">
        <f>IF($A53="","",(D53*G53))</f>
        <v/>
      </c>
      <c r="L53" s="16" t="str">
        <f>IF($A53="","",(K53-H53))</f>
        <v/>
      </c>
      <c r="M53" s="17" t="str">
        <f>IF($A53="","",(COUNTIFS('Bookings'!$B$2:$B$201,B53,'Bookings'!$A$2:$A$201,A53,'Bookings'!$C$2:$C$201,("&lt;"&amp;J53),'Bookings'!$J$2:$J$201,("&gt;"&amp;C53),'Bookings'!$I$2:$I$201,"&lt;&gt;Cancelled")-1))</f>
        <v/>
      </c>
    </row>
    <row r="54" spans="1:13" x14ac:dyDescent="0.25">
      <c r="A54" s="11"/>
      <c r="C54" s="12"/>
      <c r="D54" s="13"/>
      <c r="F54" s="13"/>
      <c r="G54" s="14"/>
      <c r="H54" s="14"/>
      <c r="J54" s="15" t="str">
        <f>IF($A54="","",(C54+(D54/24)))</f>
        <v/>
      </c>
      <c r="K54" s="16" t="str">
        <f>IF($A54="","",(D54*G54))</f>
        <v/>
      </c>
      <c r="L54" s="16" t="str">
        <f>IF($A54="","",(K54-H54))</f>
        <v/>
      </c>
      <c r="M54" s="17" t="str">
        <f>IF($A54="","",(COUNTIFS('Bookings'!$B$2:$B$201,B54,'Bookings'!$A$2:$A$201,A54,'Bookings'!$C$2:$C$201,("&lt;"&amp;J54),'Bookings'!$J$2:$J$201,("&gt;"&amp;C54),'Bookings'!$I$2:$I$201,"&lt;&gt;Cancelled")-1))</f>
        <v/>
      </c>
    </row>
    <row r="55" spans="1:13" x14ac:dyDescent="0.25">
      <c r="A55" s="11"/>
      <c r="C55" s="12"/>
      <c r="D55" s="13"/>
      <c r="F55" s="13"/>
      <c r="G55" s="14"/>
      <c r="H55" s="14"/>
      <c r="J55" s="15" t="str">
        <f>IF($A55="","",(C55+(D55/24)))</f>
        <v/>
      </c>
      <c r="K55" s="16" t="str">
        <f>IF($A55="","",(D55*G55))</f>
        <v/>
      </c>
      <c r="L55" s="16" t="str">
        <f>IF($A55="","",(K55-H55))</f>
        <v/>
      </c>
      <c r="M55" s="17" t="str">
        <f>IF($A55="","",(COUNTIFS('Bookings'!$B$2:$B$201,B55,'Bookings'!$A$2:$A$201,A55,'Bookings'!$C$2:$C$201,("&lt;"&amp;J55),'Bookings'!$J$2:$J$201,("&gt;"&amp;C55),'Bookings'!$I$2:$I$201,"&lt;&gt;Cancelled")-1))</f>
        <v/>
      </c>
    </row>
    <row r="56" spans="1:13" x14ac:dyDescent="0.25">
      <c r="A56" s="11"/>
      <c r="C56" s="12"/>
      <c r="D56" s="13"/>
      <c r="F56" s="13"/>
      <c r="G56" s="14"/>
      <c r="H56" s="14"/>
      <c r="J56" s="15" t="str">
        <f>IF($A56="","",(C56+(D56/24)))</f>
        <v/>
      </c>
      <c r="K56" s="16" t="str">
        <f>IF($A56="","",(D56*G56))</f>
        <v/>
      </c>
      <c r="L56" s="16" t="str">
        <f>IF($A56="","",(K56-H56))</f>
        <v/>
      </c>
      <c r="M56" s="17" t="str">
        <f>IF($A56="","",(COUNTIFS('Bookings'!$B$2:$B$201,B56,'Bookings'!$A$2:$A$201,A56,'Bookings'!$C$2:$C$201,("&lt;"&amp;J56),'Bookings'!$J$2:$J$201,("&gt;"&amp;C56),'Bookings'!$I$2:$I$201,"&lt;&gt;Cancelled")-1))</f>
        <v/>
      </c>
    </row>
    <row r="57" spans="1:13" x14ac:dyDescent="0.25">
      <c r="A57" s="11"/>
      <c r="C57" s="12"/>
      <c r="D57" s="13"/>
      <c r="F57" s="13"/>
      <c r="G57" s="14"/>
      <c r="H57" s="14"/>
      <c r="J57" s="15" t="str">
        <f>IF($A57="","",(C57+(D57/24)))</f>
        <v/>
      </c>
      <c r="K57" s="16" t="str">
        <f>IF($A57="","",(D57*G57))</f>
        <v/>
      </c>
      <c r="L57" s="16" t="str">
        <f>IF($A57="","",(K57-H57))</f>
        <v/>
      </c>
      <c r="M57" s="17" t="str">
        <f>IF($A57="","",(COUNTIFS('Bookings'!$B$2:$B$201,B57,'Bookings'!$A$2:$A$201,A57,'Bookings'!$C$2:$C$201,("&lt;"&amp;J57),'Bookings'!$J$2:$J$201,("&gt;"&amp;C57),'Bookings'!$I$2:$I$201,"&lt;&gt;Cancelled")-1))</f>
        <v/>
      </c>
    </row>
    <row r="58" spans="1:13" x14ac:dyDescent="0.25">
      <c r="A58" s="11"/>
      <c r="C58" s="12"/>
      <c r="D58" s="13"/>
      <c r="F58" s="13"/>
      <c r="G58" s="14"/>
      <c r="H58" s="14"/>
      <c r="J58" s="15" t="str">
        <f>IF($A58="","",(C58+(D58/24)))</f>
        <v/>
      </c>
      <c r="K58" s="16" t="str">
        <f>IF($A58="","",(D58*G58))</f>
        <v/>
      </c>
      <c r="L58" s="16" t="str">
        <f>IF($A58="","",(K58-H58))</f>
        <v/>
      </c>
      <c r="M58" s="17" t="str">
        <f>IF($A58="","",(COUNTIFS('Bookings'!$B$2:$B$201,B58,'Bookings'!$A$2:$A$201,A58,'Bookings'!$C$2:$C$201,("&lt;"&amp;J58),'Bookings'!$J$2:$J$201,("&gt;"&amp;C58),'Bookings'!$I$2:$I$201,"&lt;&gt;Cancelled")-1))</f>
        <v/>
      </c>
    </row>
    <row r="59" spans="1:13" x14ac:dyDescent="0.25">
      <c r="A59" s="11"/>
      <c r="C59" s="12"/>
      <c r="D59" s="13"/>
      <c r="F59" s="13"/>
      <c r="G59" s="14"/>
      <c r="H59" s="14"/>
      <c r="J59" s="15" t="str">
        <f>IF($A59="","",(C59+(D59/24)))</f>
        <v/>
      </c>
      <c r="K59" s="16" t="str">
        <f>IF($A59="","",(D59*G59))</f>
        <v/>
      </c>
      <c r="L59" s="16" t="str">
        <f>IF($A59="","",(K59-H59))</f>
        <v/>
      </c>
      <c r="M59" s="17" t="str">
        <f>IF($A59="","",(COUNTIFS('Bookings'!$B$2:$B$201,B59,'Bookings'!$A$2:$A$201,A59,'Bookings'!$C$2:$C$201,("&lt;"&amp;J59),'Bookings'!$J$2:$J$201,("&gt;"&amp;C59),'Bookings'!$I$2:$I$201,"&lt;&gt;Cancelled")-1))</f>
        <v/>
      </c>
    </row>
    <row r="60" spans="1:13" x14ac:dyDescent="0.25">
      <c r="A60" s="11"/>
      <c r="C60" s="12"/>
      <c r="D60" s="13"/>
      <c r="F60" s="13"/>
      <c r="G60" s="14"/>
      <c r="H60" s="14"/>
      <c r="J60" s="15" t="str">
        <f>IF($A60="","",(C60+(D60/24)))</f>
        <v/>
      </c>
      <c r="K60" s="16" t="str">
        <f>IF($A60="","",(D60*G60))</f>
        <v/>
      </c>
      <c r="L60" s="16" t="str">
        <f>IF($A60="","",(K60-H60))</f>
        <v/>
      </c>
      <c r="M60" s="17" t="str">
        <f>IF($A60="","",(COUNTIFS('Bookings'!$B$2:$B$201,B60,'Bookings'!$A$2:$A$201,A60,'Bookings'!$C$2:$C$201,("&lt;"&amp;J60),'Bookings'!$J$2:$J$201,("&gt;"&amp;C60),'Bookings'!$I$2:$I$201,"&lt;&gt;Cancelled")-1))</f>
        <v/>
      </c>
    </row>
    <row r="61" spans="1:13" x14ac:dyDescent="0.25">
      <c r="A61" s="11"/>
      <c r="C61" s="12"/>
      <c r="D61" s="13"/>
      <c r="F61" s="13"/>
      <c r="G61" s="14"/>
      <c r="H61" s="14"/>
      <c r="J61" s="15" t="str">
        <f>IF($A61="","",(C61+(D61/24)))</f>
        <v/>
      </c>
      <c r="K61" s="16" t="str">
        <f>IF($A61="","",(D61*G61))</f>
        <v/>
      </c>
      <c r="L61" s="16" t="str">
        <f>IF($A61="","",(K61-H61))</f>
        <v/>
      </c>
      <c r="M61" s="17" t="str">
        <f>IF($A61="","",(COUNTIFS('Bookings'!$B$2:$B$201,B61,'Bookings'!$A$2:$A$201,A61,'Bookings'!$C$2:$C$201,("&lt;"&amp;J61),'Bookings'!$J$2:$J$201,("&gt;"&amp;C61),'Bookings'!$I$2:$I$201,"&lt;&gt;Cancelled")-1))</f>
        <v/>
      </c>
    </row>
    <row r="62" spans="1:13" x14ac:dyDescent="0.25">
      <c r="A62" s="11"/>
      <c r="C62" s="12"/>
      <c r="D62" s="13"/>
      <c r="F62" s="13"/>
      <c r="G62" s="14"/>
      <c r="H62" s="14"/>
      <c r="J62" s="15" t="str">
        <f>IF($A62="","",(C62+(D62/24)))</f>
        <v/>
      </c>
      <c r="K62" s="16" t="str">
        <f>IF($A62="","",(D62*G62))</f>
        <v/>
      </c>
      <c r="L62" s="16" t="str">
        <f>IF($A62="","",(K62-H62))</f>
        <v/>
      </c>
      <c r="M62" s="17" t="str">
        <f>IF($A62="","",(COUNTIFS('Bookings'!$B$2:$B$201,B62,'Bookings'!$A$2:$A$201,A62,'Bookings'!$C$2:$C$201,("&lt;"&amp;J62),'Bookings'!$J$2:$J$201,("&gt;"&amp;C62),'Bookings'!$I$2:$I$201,"&lt;&gt;Cancelled")-1))</f>
        <v/>
      </c>
    </row>
    <row r="63" spans="1:13" x14ac:dyDescent="0.25">
      <c r="A63" s="11"/>
      <c r="C63" s="12"/>
      <c r="D63" s="13"/>
      <c r="F63" s="13"/>
      <c r="G63" s="14"/>
      <c r="H63" s="14"/>
      <c r="J63" s="15" t="str">
        <f>IF($A63="","",(C63+(D63/24)))</f>
        <v/>
      </c>
      <c r="K63" s="16" t="str">
        <f>IF($A63="","",(D63*G63))</f>
        <v/>
      </c>
      <c r="L63" s="16" t="str">
        <f>IF($A63="","",(K63-H63))</f>
        <v/>
      </c>
      <c r="M63" s="17" t="str">
        <f>IF($A63="","",(COUNTIFS('Bookings'!$B$2:$B$201,B63,'Bookings'!$A$2:$A$201,A63,'Bookings'!$C$2:$C$201,("&lt;"&amp;J63),'Bookings'!$J$2:$J$201,("&gt;"&amp;C63),'Bookings'!$I$2:$I$201,"&lt;&gt;Cancelled")-1))</f>
        <v/>
      </c>
    </row>
    <row r="64" spans="1:13" x14ac:dyDescent="0.25">
      <c r="A64" s="11"/>
      <c r="C64" s="12"/>
      <c r="D64" s="13"/>
      <c r="F64" s="13"/>
      <c r="G64" s="14"/>
      <c r="H64" s="14"/>
      <c r="J64" s="15" t="str">
        <f>IF($A64="","",(C64+(D64/24)))</f>
        <v/>
      </c>
      <c r="K64" s="16" t="str">
        <f>IF($A64="","",(D64*G64))</f>
        <v/>
      </c>
      <c r="L64" s="16" t="str">
        <f>IF($A64="","",(K64-H64))</f>
        <v/>
      </c>
      <c r="M64" s="17" t="str">
        <f>IF($A64="","",(COUNTIFS('Bookings'!$B$2:$B$201,B64,'Bookings'!$A$2:$A$201,A64,'Bookings'!$C$2:$C$201,("&lt;"&amp;J64),'Bookings'!$J$2:$J$201,("&gt;"&amp;C64),'Bookings'!$I$2:$I$201,"&lt;&gt;Cancelled")-1))</f>
        <v/>
      </c>
    </row>
    <row r="65" spans="1:13" x14ac:dyDescent="0.25">
      <c r="A65" s="11"/>
      <c r="C65" s="12"/>
      <c r="D65" s="13"/>
      <c r="F65" s="13"/>
      <c r="G65" s="14"/>
      <c r="H65" s="14"/>
      <c r="J65" s="15" t="str">
        <f>IF($A65="","",(C65+(D65/24)))</f>
        <v/>
      </c>
      <c r="K65" s="16" t="str">
        <f>IF($A65="","",(D65*G65))</f>
        <v/>
      </c>
      <c r="L65" s="16" t="str">
        <f>IF($A65="","",(K65-H65))</f>
        <v/>
      </c>
      <c r="M65" s="17" t="str">
        <f>IF($A65="","",(COUNTIFS('Bookings'!$B$2:$B$201,B65,'Bookings'!$A$2:$A$201,A65,'Bookings'!$C$2:$C$201,("&lt;"&amp;J65),'Bookings'!$J$2:$J$201,("&gt;"&amp;C65),'Bookings'!$I$2:$I$201,"&lt;&gt;Cancelled")-1))</f>
        <v/>
      </c>
    </row>
    <row r="66" spans="1:13" x14ac:dyDescent="0.25">
      <c r="A66" s="11"/>
      <c r="C66" s="12"/>
      <c r="D66" s="13"/>
      <c r="F66" s="13"/>
      <c r="G66" s="14"/>
      <c r="H66" s="14"/>
      <c r="J66" s="15" t="str">
        <f>IF($A66="","",(C66+(D66/24)))</f>
        <v/>
      </c>
      <c r="K66" s="16" t="str">
        <f>IF($A66="","",(D66*G66))</f>
        <v/>
      </c>
      <c r="L66" s="16" t="str">
        <f>IF($A66="","",(K66-H66))</f>
        <v/>
      </c>
      <c r="M66" s="17" t="str">
        <f>IF($A66="","",(COUNTIFS('Bookings'!$B$2:$B$201,B66,'Bookings'!$A$2:$A$201,A66,'Bookings'!$C$2:$C$201,("&lt;"&amp;J66),'Bookings'!$J$2:$J$201,("&gt;"&amp;C66),'Bookings'!$I$2:$I$201,"&lt;&gt;Cancelled")-1))</f>
        <v/>
      </c>
    </row>
    <row r="67" spans="1:13" x14ac:dyDescent="0.25">
      <c r="A67" s="11"/>
      <c r="C67" s="12"/>
      <c r="D67" s="13"/>
      <c r="F67" s="13"/>
      <c r="G67" s="14"/>
      <c r="H67" s="14"/>
      <c r="J67" s="15" t="str">
        <f>IF($A67="","",(C67+(D67/24)))</f>
        <v/>
      </c>
      <c r="K67" s="16" t="str">
        <f>IF($A67="","",(D67*G67))</f>
        <v/>
      </c>
      <c r="L67" s="16" t="str">
        <f>IF($A67="","",(K67-H67))</f>
        <v/>
      </c>
      <c r="M67" s="17" t="str">
        <f>IF($A67="","",(COUNTIFS('Bookings'!$B$2:$B$201,B67,'Bookings'!$A$2:$A$201,A67,'Bookings'!$C$2:$C$201,("&lt;"&amp;J67),'Bookings'!$J$2:$J$201,("&gt;"&amp;C67),'Bookings'!$I$2:$I$201,"&lt;&gt;Cancelled")-1))</f>
        <v/>
      </c>
    </row>
    <row r="68" spans="1:13" x14ac:dyDescent="0.25">
      <c r="A68" s="11"/>
      <c r="C68" s="12"/>
      <c r="D68" s="13"/>
      <c r="F68" s="13"/>
      <c r="G68" s="14"/>
      <c r="H68" s="14"/>
      <c r="J68" s="15" t="str">
        <f>IF($A68="","",(C68+(D68/24)))</f>
        <v/>
      </c>
      <c r="K68" s="16" t="str">
        <f>IF($A68="","",(D68*G68))</f>
        <v/>
      </c>
      <c r="L68" s="16" t="str">
        <f>IF($A68="","",(K68-H68))</f>
        <v/>
      </c>
      <c r="M68" s="17" t="str">
        <f>IF($A68="","",(COUNTIFS('Bookings'!$B$2:$B$201,B68,'Bookings'!$A$2:$A$201,A68,'Bookings'!$C$2:$C$201,("&lt;"&amp;J68),'Bookings'!$J$2:$J$201,("&gt;"&amp;C68),'Bookings'!$I$2:$I$201,"&lt;&gt;Cancelled")-1))</f>
        <v/>
      </c>
    </row>
    <row r="69" spans="1:13" x14ac:dyDescent="0.25">
      <c r="A69" s="11"/>
      <c r="C69" s="12"/>
      <c r="D69" s="13"/>
      <c r="F69" s="13"/>
      <c r="G69" s="14"/>
      <c r="H69" s="14"/>
      <c r="J69" s="15" t="str">
        <f>IF($A69="","",(C69+(D69/24)))</f>
        <v/>
      </c>
      <c r="K69" s="16" t="str">
        <f>IF($A69="","",(D69*G69))</f>
        <v/>
      </c>
      <c r="L69" s="16" t="str">
        <f>IF($A69="","",(K69-H69))</f>
        <v/>
      </c>
      <c r="M69" s="17" t="str">
        <f>IF($A69="","",(COUNTIFS('Bookings'!$B$2:$B$201,B69,'Bookings'!$A$2:$A$201,A69,'Bookings'!$C$2:$C$201,("&lt;"&amp;J69),'Bookings'!$J$2:$J$201,("&gt;"&amp;C69),'Bookings'!$I$2:$I$201,"&lt;&gt;Cancelled")-1))</f>
        <v/>
      </c>
    </row>
    <row r="70" spans="1:13" x14ac:dyDescent="0.25">
      <c r="A70" s="11"/>
      <c r="C70" s="12"/>
      <c r="D70" s="13"/>
      <c r="F70" s="13"/>
      <c r="G70" s="14"/>
      <c r="H70" s="14"/>
      <c r="J70" s="15" t="str">
        <f>IF($A70="","",(C70+(D70/24)))</f>
        <v/>
      </c>
      <c r="K70" s="16" t="str">
        <f>IF($A70="","",(D70*G70))</f>
        <v/>
      </c>
      <c r="L70" s="16" t="str">
        <f>IF($A70="","",(K70-H70))</f>
        <v/>
      </c>
      <c r="M70" s="17" t="str">
        <f>IF($A70="","",(COUNTIFS('Bookings'!$B$2:$B$201,B70,'Bookings'!$A$2:$A$201,A70,'Bookings'!$C$2:$C$201,("&lt;"&amp;J70),'Bookings'!$J$2:$J$201,("&gt;"&amp;C70),'Bookings'!$I$2:$I$201,"&lt;&gt;Cancelled")-1))</f>
        <v/>
      </c>
    </row>
    <row r="71" spans="1:13" x14ac:dyDescent="0.25">
      <c r="A71" s="11"/>
      <c r="C71" s="12"/>
      <c r="D71" s="13"/>
      <c r="F71" s="13"/>
      <c r="G71" s="14"/>
      <c r="H71" s="14"/>
      <c r="J71" s="15" t="str">
        <f>IF($A71="","",(C71+(D71/24)))</f>
        <v/>
      </c>
      <c r="K71" s="16" t="str">
        <f>IF($A71="","",(D71*G71))</f>
        <v/>
      </c>
      <c r="L71" s="16" t="str">
        <f>IF($A71="","",(K71-H71))</f>
        <v/>
      </c>
      <c r="M71" s="17" t="str">
        <f>IF($A71="","",(COUNTIFS('Bookings'!$B$2:$B$201,B71,'Bookings'!$A$2:$A$201,A71,'Bookings'!$C$2:$C$201,("&lt;"&amp;J71),'Bookings'!$J$2:$J$201,("&gt;"&amp;C71),'Bookings'!$I$2:$I$201,"&lt;&gt;Cancelled")-1))</f>
        <v/>
      </c>
    </row>
    <row r="72" spans="1:13" x14ac:dyDescent="0.25">
      <c r="A72" s="11"/>
      <c r="C72" s="12"/>
      <c r="D72" s="13"/>
      <c r="F72" s="13"/>
      <c r="G72" s="14"/>
      <c r="H72" s="14"/>
      <c r="J72" s="15" t="str">
        <f>IF($A72="","",(C72+(D72/24)))</f>
        <v/>
      </c>
      <c r="K72" s="16" t="str">
        <f>IF($A72="","",(D72*G72))</f>
        <v/>
      </c>
      <c r="L72" s="16" t="str">
        <f>IF($A72="","",(K72-H72))</f>
        <v/>
      </c>
      <c r="M72" s="17" t="str">
        <f>IF($A72="","",(COUNTIFS('Bookings'!$B$2:$B$201,B72,'Bookings'!$A$2:$A$201,A72,'Bookings'!$C$2:$C$201,("&lt;"&amp;J72),'Bookings'!$J$2:$J$201,("&gt;"&amp;C72),'Bookings'!$I$2:$I$201,"&lt;&gt;Cancelled")-1))</f>
        <v/>
      </c>
    </row>
    <row r="73" spans="1:13" x14ac:dyDescent="0.25">
      <c r="A73" s="11"/>
      <c r="C73" s="12"/>
      <c r="D73" s="13"/>
      <c r="F73" s="13"/>
      <c r="G73" s="14"/>
      <c r="H73" s="14"/>
      <c r="J73" s="15" t="str">
        <f>IF($A73="","",(C73+(D73/24)))</f>
        <v/>
      </c>
      <c r="K73" s="16" t="str">
        <f>IF($A73="","",(D73*G73))</f>
        <v/>
      </c>
      <c r="L73" s="16" t="str">
        <f>IF($A73="","",(K73-H73))</f>
        <v/>
      </c>
      <c r="M73" s="17" t="str">
        <f>IF($A73="","",(COUNTIFS('Bookings'!$B$2:$B$201,B73,'Bookings'!$A$2:$A$201,A73,'Bookings'!$C$2:$C$201,("&lt;"&amp;J73),'Bookings'!$J$2:$J$201,("&gt;"&amp;C73),'Bookings'!$I$2:$I$201,"&lt;&gt;Cancelled")-1))</f>
        <v/>
      </c>
    </row>
    <row r="74" spans="1:13" x14ac:dyDescent="0.25">
      <c r="A74" s="11"/>
      <c r="C74" s="12"/>
      <c r="D74" s="13"/>
      <c r="F74" s="13"/>
      <c r="G74" s="14"/>
      <c r="H74" s="14"/>
      <c r="J74" s="15" t="str">
        <f>IF($A74="","",(C74+(D74/24)))</f>
        <v/>
      </c>
      <c r="K74" s="16" t="str">
        <f>IF($A74="","",(D74*G74))</f>
        <v/>
      </c>
      <c r="L74" s="16" t="str">
        <f>IF($A74="","",(K74-H74))</f>
        <v/>
      </c>
      <c r="M74" s="17" t="str">
        <f>IF($A74="","",(COUNTIFS('Bookings'!$B$2:$B$201,B74,'Bookings'!$A$2:$A$201,A74,'Bookings'!$C$2:$C$201,("&lt;"&amp;J74),'Bookings'!$J$2:$J$201,("&gt;"&amp;C74),'Bookings'!$I$2:$I$201,"&lt;&gt;Cancelled")-1))</f>
        <v/>
      </c>
    </row>
    <row r="75" spans="1:13" x14ac:dyDescent="0.25">
      <c r="A75" s="11"/>
      <c r="C75" s="12"/>
      <c r="D75" s="13"/>
      <c r="F75" s="13"/>
      <c r="G75" s="14"/>
      <c r="H75" s="14"/>
      <c r="J75" s="15" t="str">
        <f>IF($A75="","",(C75+(D75/24)))</f>
        <v/>
      </c>
      <c r="K75" s="16" t="str">
        <f>IF($A75="","",(D75*G75))</f>
        <v/>
      </c>
      <c r="L75" s="16" t="str">
        <f>IF($A75="","",(K75-H75))</f>
        <v/>
      </c>
      <c r="M75" s="17" t="str">
        <f>IF($A75="","",(COUNTIFS('Bookings'!$B$2:$B$201,B75,'Bookings'!$A$2:$A$201,A75,'Bookings'!$C$2:$C$201,("&lt;"&amp;J75),'Bookings'!$J$2:$J$201,("&gt;"&amp;C75),'Bookings'!$I$2:$I$201,"&lt;&gt;Cancelled")-1))</f>
        <v/>
      </c>
    </row>
    <row r="76" spans="1:13" x14ac:dyDescent="0.25">
      <c r="A76" s="11"/>
      <c r="C76" s="12"/>
      <c r="D76" s="13"/>
      <c r="F76" s="13"/>
      <c r="G76" s="14"/>
      <c r="H76" s="14"/>
      <c r="J76" s="15" t="str">
        <f>IF($A76="","",(C76+(D76/24)))</f>
        <v/>
      </c>
      <c r="K76" s="16" t="str">
        <f>IF($A76="","",(D76*G76))</f>
        <v/>
      </c>
      <c r="L76" s="16" t="str">
        <f>IF($A76="","",(K76-H76))</f>
        <v/>
      </c>
      <c r="M76" s="17" t="str">
        <f>IF($A76="","",(COUNTIFS('Bookings'!$B$2:$B$201,B76,'Bookings'!$A$2:$A$201,A76,'Bookings'!$C$2:$C$201,("&lt;"&amp;J76),'Bookings'!$J$2:$J$201,("&gt;"&amp;C76),'Bookings'!$I$2:$I$201,"&lt;&gt;Cancelled")-1))</f>
        <v/>
      </c>
    </row>
    <row r="77" spans="1:13" x14ac:dyDescent="0.25">
      <c r="A77" s="11"/>
      <c r="C77" s="12"/>
      <c r="D77" s="13"/>
      <c r="F77" s="13"/>
      <c r="G77" s="14"/>
      <c r="H77" s="14"/>
      <c r="J77" s="15" t="str">
        <f>IF($A77="","",(C77+(D77/24)))</f>
        <v/>
      </c>
      <c r="K77" s="16" t="str">
        <f>IF($A77="","",(D77*G77))</f>
        <v/>
      </c>
      <c r="L77" s="16" t="str">
        <f>IF($A77="","",(K77-H77))</f>
        <v/>
      </c>
      <c r="M77" s="17" t="str">
        <f>IF($A77="","",(COUNTIFS('Bookings'!$B$2:$B$201,B77,'Bookings'!$A$2:$A$201,A77,'Bookings'!$C$2:$C$201,("&lt;"&amp;J77),'Bookings'!$J$2:$J$201,("&gt;"&amp;C77),'Bookings'!$I$2:$I$201,"&lt;&gt;Cancelled")-1))</f>
        <v/>
      </c>
    </row>
    <row r="78" spans="1:13" x14ac:dyDescent="0.25">
      <c r="A78" s="11"/>
      <c r="C78" s="12"/>
      <c r="D78" s="13"/>
      <c r="F78" s="13"/>
      <c r="G78" s="14"/>
      <c r="H78" s="14"/>
      <c r="J78" s="15" t="str">
        <f>IF($A78="","",(C78+(D78/24)))</f>
        <v/>
      </c>
      <c r="K78" s="16" t="str">
        <f>IF($A78="","",(D78*G78))</f>
        <v/>
      </c>
      <c r="L78" s="16" t="str">
        <f>IF($A78="","",(K78-H78))</f>
        <v/>
      </c>
      <c r="M78" s="17" t="str">
        <f>IF($A78="","",(COUNTIFS('Bookings'!$B$2:$B$201,B78,'Bookings'!$A$2:$A$201,A78,'Bookings'!$C$2:$C$201,("&lt;"&amp;J78),'Bookings'!$J$2:$J$201,("&gt;"&amp;C78),'Bookings'!$I$2:$I$201,"&lt;&gt;Cancelled")-1))</f>
        <v/>
      </c>
    </row>
    <row r="79" spans="1:13" x14ac:dyDescent="0.25">
      <c r="A79" s="11"/>
      <c r="C79" s="12"/>
      <c r="D79" s="13"/>
      <c r="F79" s="13"/>
      <c r="G79" s="14"/>
      <c r="H79" s="14"/>
      <c r="J79" s="15" t="str">
        <f>IF($A79="","",(C79+(D79/24)))</f>
        <v/>
      </c>
      <c r="K79" s="16" t="str">
        <f>IF($A79="","",(D79*G79))</f>
        <v/>
      </c>
      <c r="L79" s="16" t="str">
        <f>IF($A79="","",(K79-H79))</f>
        <v/>
      </c>
      <c r="M79" s="17" t="str">
        <f>IF($A79="","",(COUNTIFS('Bookings'!$B$2:$B$201,B79,'Bookings'!$A$2:$A$201,A79,'Bookings'!$C$2:$C$201,("&lt;"&amp;J79),'Bookings'!$J$2:$J$201,("&gt;"&amp;C79),'Bookings'!$I$2:$I$201,"&lt;&gt;Cancelled")-1))</f>
        <v/>
      </c>
    </row>
    <row r="80" spans="1:13" x14ac:dyDescent="0.25">
      <c r="A80" s="11"/>
      <c r="C80" s="12"/>
      <c r="D80" s="13"/>
      <c r="F80" s="13"/>
      <c r="G80" s="14"/>
      <c r="H80" s="14"/>
      <c r="J80" s="15" t="str">
        <f>IF($A80="","",(C80+(D80/24)))</f>
        <v/>
      </c>
      <c r="K80" s="16" t="str">
        <f>IF($A80="","",(D80*G80))</f>
        <v/>
      </c>
      <c r="L80" s="16" t="str">
        <f>IF($A80="","",(K80-H80))</f>
        <v/>
      </c>
      <c r="M80" s="17" t="str">
        <f>IF($A80="","",(COUNTIFS('Bookings'!$B$2:$B$201,B80,'Bookings'!$A$2:$A$201,A80,'Bookings'!$C$2:$C$201,("&lt;"&amp;J80),'Bookings'!$J$2:$J$201,("&gt;"&amp;C80),'Bookings'!$I$2:$I$201,"&lt;&gt;Cancelled")-1))</f>
        <v/>
      </c>
    </row>
    <row r="81" spans="1:13" x14ac:dyDescent="0.25">
      <c r="A81" s="11"/>
      <c r="C81" s="12"/>
      <c r="D81" s="13"/>
      <c r="F81" s="13"/>
      <c r="G81" s="14"/>
      <c r="H81" s="14"/>
      <c r="J81" s="15" t="str">
        <f>IF($A81="","",(C81+(D81/24)))</f>
        <v/>
      </c>
      <c r="K81" s="16" t="str">
        <f>IF($A81="","",(D81*G81))</f>
        <v/>
      </c>
      <c r="L81" s="16" t="str">
        <f>IF($A81="","",(K81-H81))</f>
        <v/>
      </c>
      <c r="M81" s="17" t="str">
        <f>IF($A81="","",(COUNTIFS('Bookings'!$B$2:$B$201,B81,'Bookings'!$A$2:$A$201,A81,'Bookings'!$C$2:$C$201,("&lt;"&amp;J81),'Bookings'!$J$2:$J$201,("&gt;"&amp;C81),'Bookings'!$I$2:$I$201,"&lt;&gt;Cancelled")-1))</f>
        <v/>
      </c>
    </row>
    <row r="82" spans="1:13" x14ac:dyDescent="0.25">
      <c r="A82" s="11"/>
      <c r="C82" s="12"/>
      <c r="D82" s="13"/>
      <c r="F82" s="13"/>
      <c r="G82" s="14"/>
      <c r="H82" s="14"/>
      <c r="J82" s="15" t="str">
        <f>IF($A82="","",(C82+(D82/24)))</f>
        <v/>
      </c>
      <c r="K82" s="16" t="str">
        <f>IF($A82="","",(D82*G82))</f>
        <v/>
      </c>
      <c r="L82" s="16" t="str">
        <f>IF($A82="","",(K82-H82))</f>
        <v/>
      </c>
      <c r="M82" s="17" t="str">
        <f>IF($A82="","",(COUNTIFS('Bookings'!$B$2:$B$201,B82,'Bookings'!$A$2:$A$201,A82,'Bookings'!$C$2:$C$201,("&lt;"&amp;J82),'Bookings'!$J$2:$J$201,("&gt;"&amp;C82),'Bookings'!$I$2:$I$201,"&lt;&gt;Cancelled")-1))</f>
        <v/>
      </c>
    </row>
    <row r="83" spans="1:13" x14ac:dyDescent="0.25">
      <c r="A83" s="11"/>
      <c r="C83" s="12"/>
      <c r="D83" s="13"/>
      <c r="F83" s="13"/>
      <c r="G83" s="14"/>
      <c r="H83" s="14"/>
      <c r="J83" s="15" t="str">
        <f>IF($A83="","",(C83+(D83/24)))</f>
        <v/>
      </c>
      <c r="K83" s="16" t="str">
        <f>IF($A83="","",(D83*G83))</f>
        <v/>
      </c>
      <c r="L83" s="16" t="str">
        <f>IF($A83="","",(K83-H83))</f>
        <v/>
      </c>
      <c r="M83" s="17" t="str">
        <f>IF($A83="","",(COUNTIFS('Bookings'!$B$2:$B$201,B83,'Bookings'!$A$2:$A$201,A83,'Bookings'!$C$2:$C$201,("&lt;"&amp;J83),'Bookings'!$J$2:$J$201,("&gt;"&amp;C83),'Bookings'!$I$2:$I$201,"&lt;&gt;Cancelled")-1))</f>
        <v/>
      </c>
    </row>
    <row r="84" spans="1:13" x14ac:dyDescent="0.25">
      <c r="A84" s="11"/>
      <c r="C84" s="12"/>
      <c r="D84" s="13"/>
      <c r="F84" s="13"/>
      <c r="G84" s="14"/>
      <c r="H84" s="14"/>
      <c r="J84" s="15" t="str">
        <f>IF($A84="","",(C84+(D84/24)))</f>
        <v/>
      </c>
      <c r="K84" s="16" t="str">
        <f>IF($A84="","",(D84*G84))</f>
        <v/>
      </c>
      <c r="L84" s="16" t="str">
        <f>IF($A84="","",(K84-H84))</f>
        <v/>
      </c>
      <c r="M84" s="17" t="str">
        <f>IF($A84="","",(COUNTIFS('Bookings'!$B$2:$B$201,B84,'Bookings'!$A$2:$A$201,A84,'Bookings'!$C$2:$C$201,("&lt;"&amp;J84),'Bookings'!$J$2:$J$201,("&gt;"&amp;C84),'Bookings'!$I$2:$I$201,"&lt;&gt;Cancelled")-1))</f>
        <v/>
      </c>
    </row>
    <row r="85" spans="1:13" x14ac:dyDescent="0.25">
      <c r="A85" s="11"/>
      <c r="C85" s="12"/>
      <c r="D85" s="13"/>
      <c r="F85" s="13"/>
      <c r="G85" s="14"/>
      <c r="H85" s="14"/>
      <c r="J85" s="15" t="str">
        <f>IF($A85="","",(C85+(D85/24)))</f>
        <v/>
      </c>
      <c r="K85" s="16" t="str">
        <f>IF($A85="","",(D85*G85))</f>
        <v/>
      </c>
      <c r="L85" s="16" t="str">
        <f>IF($A85="","",(K85-H85))</f>
        <v/>
      </c>
      <c r="M85" s="17" t="str">
        <f>IF($A85="","",(COUNTIFS('Bookings'!$B$2:$B$201,B85,'Bookings'!$A$2:$A$201,A85,'Bookings'!$C$2:$C$201,("&lt;"&amp;J85),'Bookings'!$J$2:$J$201,("&gt;"&amp;C85),'Bookings'!$I$2:$I$201,"&lt;&gt;Cancelled")-1))</f>
        <v/>
      </c>
    </row>
    <row r="86" spans="1:13" x14ac:dyDescent="0.25">
      <c r="A86" s="11"/>
      <c r="C86" s="12"/>
      <c r="D86" s="13"/>
      <c r="F86" s="13"/>
      <c r="G86" s="14"/>
      <c r="H86" s="14"/>
      <c r="J86" s="15" t="str">
        <f>IF($A86="","",(C86+(D86/24)))</f>
        <v/>
      </c>
      <c r="K86" s="16" t="str">
        <f>IF($A86="","",(D86*G86))</f>
        <v/>
      </c>
      <c r="L86" s="16" t="str">
        <f>IF($A86="","",(K86-H86))</f>
        <v/>
      </c>
      <c r="M86" s="17" t="str">
        <f>IF($A86="","",(COUNTIFS('Bookings'!$B$2:$B$201,B86,'Bookings'!$A$2:$A$201,A86,'Bookings'!$C$2:$C$201,("&lt;"&amp;J86),'Bookings'!$J$2:$J$201,("&gt;"&amp;C86),'Bookings'!$I$2:$I$201,"&lt;&gt;Cancelled")-1))</f>
        <v/>
      </c>
    </row>
    <row r="87" spans="1:13" x14ac:dyDescent="0.25">
      <c r="A87" s="11"/>
      <c r="C87" s="12"/>
      <c r="D87" s="13"/>
      <c r="F87" s="13"/>
      <c r="G87" s="14"/>
      <c r="H87" s="14"/>
      <c r="J87" s="15" t="str">
        <f>IF($A87="","",(C87+(D87/24)))</f>
        <v/>
      </c>
      <c r="K87" s="16" t="str">
        <f>IF($A87="","",(D87*G87))</f>
        <v/>
      </c>
      <c r="L87" s="16" t="str">
        <f>IF($A87="","",(K87-H87))</f>
        <v/>
      </c>
      <c r="M87" s="17" t="str">
        <f>IF($A87="","",(COUNTIFS('Bookings'!$B$2:$B$201,B87,'Bookings'!$A$2:$A$201,A87,'Bookings'!$C$2:$C$201,("&lt;"&amp;J87),'Bookings'!$J$2:$J$201,("&gt;"&amp;C87),'Bookings'!$I$2:$I$201,"&lt;&gt;Cancelled")-1))</f>
        <v/>
      </c>
    </row>
    <row r="88" spans="1:13" x14ac:dyDescent="0.25">
      <c r="A88" s="11"/>
      <c r="C88" s="12"/>
      <c r="D88" s="13"/>
      <c r="F88" s="13"/>
      <c r="G88" s="14"/>
      <c r="H88" s="14"/>
      <c r="J88" s="15" t="str">
        <f>IF($A88="","",(C88+(D88/24)))</f>
        <v/>
      </c>
      <c r="K88" s="16" t="str">
        <f>IF($A88="","",(D88*G88))</f>
        <v/>
      </c>
      <c r="L88" s="16" t="str">
        <f>IF($A88="","",(K88-H88))</f>
        <v/>
      </c>
      <c r="M88" s="17" t="str">
        <f>IF($A88="","",(COUNTIFS('Bookings'!$B$2:$B$201,B88,'Bookings'!$A$2:$A$201,A88,'Bookings'!$C$2:$C$201,("&lt;"&amp;J88),'Bookings'!$J$2:$J$201,("&gt;"&amp;C88),'Bookings'!$I$2:$I$201,"&lt;&gt;Cancelled")-1))</f>
        <v/>
      </c>
    </row>
    <row r="89" spans="1:13" x14ac:dyDescent="0.25">
      <c r="A89" s="11"/>
      <c r="C89" s="12"/>
      <c r="D89" s="13"/>
      <c r="F89" s="13"/>
      <c r="G89" s="14"/>
      <c r="H89" s="14"/>
      <c r="J89" s="15" t="str">
        <f>IF($A89="","",(C89+(D89/24)))</f>
        <v/>
      </c>
      <c r="K89" s="16" t="str">
        <f>IF($A89="","",(D89*G89))</f>
        <v/>
      </c>
      <c r="L89" s="16" t="str">
        <f>IF($A89="","",(K89-H89))</f>
        <v/>
      </c>
      <c r="M89" s="17" t="str">
        <f>IF($A89="","",(COUNTIFS('Bookings'!$B$2:$B$201,B89,'Bookings'!$A$2:$A$201,A89,'Bookings'!$C$2:$C$201,("&lt;"&amp;J89),'Bookings'!$J$2:$J$201,("&gt;"&amp;C89),'Bookings'!$I$2:$I$201,"&lt;&gt;Cancelled")-1))</f>
        <v/>
      </c>
    </row>
    <row r="90" spans="1:13" x14ac:dyDescent="0.25">
      <c r="A90" s="11"/>
      <c r="C90" s="12"/>
      <c r="D90" s="13"/>
      <c r="F90" s="13"/>
      <c r="G90" s="14"/>
      <c r="H90" s="14"/>
      <c r="J90" s="15" t="str">
        <f>IF($A90="","",(C90+(D90/24)))</f>
        <v/>
      </c>
      <c r="K90" s="16" t="str">
        <f>IF($A90="","",(D90*G90))</f>
        <v/>
      </c>
      <c r="L90" s="16" t="str">
        <f>IF($A90="","",(K90-H90))</f>
        <v/>
      </c>
      <c r="M90" s="17" t="str">
        <f>IF($A90="","",(COUNTIFS('Bookings'!$B$2:$B$201,B90,'Bookings'!$A$2:$A$201,A90,'Bookings'!$C$2:$C$201,("&lt;"&amp;J90),'Bookings'!$J$2:$J$201,("&gt;"&amp;C90),'Bookings'!$I$2:$I$201,"&lt;&gt;Cancelled")-1))</f>
        <v/>
      </c>
    </row>
    <row r="91" spans="1:13" x14ac:dyDescent="0.25">
      <c r="A91" s="11"/>
      <c r="C91" s="12"/>
      <c r="D91" s="13"/>
      <c r="F91" s="13"/>
      <c r="G91" s="14"/>
      <c r="H91" s="14"/>
      <c r="J91" s="15" t="str">
        <f>IF($A91="","",(C91+(D91/24)))</f>
        <v/>
      </c>
      <c r="K91" s="16" t="str">
        <f>IF($A91="","",(D91*G91))</f>
        <v/>
      </c>
      <c r="L91" s="16" t="str">
        <f>IF($A91="","",(K91-H91))</f>
        <v/>
      </c>
      <c r="M91" s="17" t="str">
        <f>IF($A91="","",(COUNTIFS('Bookings'!$B$2:$B$201,B91,'Bookings'!$A$2:$A$201,A91,'Bookings'!$C$2:$C$201,("&lt;"&amp;J91),'Bookings'!$J$2:$J$201,("&gt;"&amp;C91),'Bookings'!$I$2:$I$201,"&lt;&gt;Cancelled")-1))</f>
        <v/>
      </c>
    </row>
    <row r="92" spans="1:13" x14ac:dyDescent="0.25">
      <c r="A92" s="11"/>
      <c r="C92" s="12"/>
      <c r="D92" s="13"/>
      <c r="F92" s="13"/>
      <c r="G92" s="14"/>
      <c r="H92" s="14"/>
      <c r="J92" s="15" t="str">
        <f>IF($A92="","",(C92+(D92/24)))</f>
        <v/>
      </c>
      <c r="K92" s="16" t="str">
        <f>IF($A92="","",(D92*G92))</f>
        <v/>
      </c>
      <c r="L92" s="16" t="str">
        <f>IF($A92="","",(K92-H92))</f>
        <v/>
      </c>
      <c r="M92" s="17" t="str">
        <f>IF($A92="","",(COUNTIFS('Bookings'!$B$2:$B$201,B92,'Bookings'!$A$2:$A$201,A92,'Bookings'!$C$2:$C$201,("&lt;"&amp;J92),'Bookings'!$J$2:$J$201,("&gt;"&amp;C92),'Bookings'!$I$2:$I$201,"&lt;&gt;Cancelled")-1))</f>
        <v/>
      </c>
    </row>
    <row r="93" spans="1:13" x14ac:dyDescent="0.25">
      <c r="A93" s="11"/>
      <c r="C93" s="12"/>
      <c r="D93" s="13"/>
      <c r="F93" s="13"/>
      <c r="G93" s="14"/>
      <c r="H93" s="14"/>
      <c r="J93" s="15" t="str">
        <f>IF($A93="","",(C93+(D93/24)))</f>
        <v/>
      </c>
      <c r="K93" s="16" t="str">
        <f>IF($A93="","",(D93*G93))</f>
        <v/>
      </c>
      <c r="L93" s="16" t="str">
        <f>IF($A93="","",(K93-H93))</f>
        <v/>
      </c>
      <c r="M93" s="17" t="str">
        <f>IF($A93="","",(COUNTIFS('Bookings'!$B$2:$B$201,B93,'Bookings'!$A$2:$A$201,A93,'Bookings'!$C$2:$C$201,("&lt;"&amp;J93),'Bookings'!$J$2:$J$201,("&gt;"&amp;C93),'Bookings'!$I$2:$I$201,"&lt;&gt;Cancelled")-1))</f>
        <v/>
      </c>
    </row>
    <row r="94" spans="1:13" x14ac:dyDescent="0.25">
      <c r="A94" s="11"/>
      <c r="C94" s="12"/>
      <c r="D94" s="13"/>
      <c r="F94" s="13"/>
      <c r="G94" s="14"/>
      <c r="H94" s="14"/>
      <c r="J94" s="15" t="str">
        <f>IF($A94="","",(C94+(D94/24)))</f>
        <v/>
      </c>
      <c r="K94" s="16" t="str">
        <f>IF($A94="","",(D94*G94))</f>
        <v/>
      </c>
      <c r="L94" s="16" t="str">
        <f>IF($A94="","",(K94-H94))</f>
        <v/>
      </c>
      <c r="M94" s="17" t="str">
        <f>IF($A94="","",(COUNTIFS('Bookings'!$B$2:$B$201,B94,'Bookings'!$A$2:$A$201,A94,'Bookings'!$C$2:$C$201,("&lt;"&amp;J94),'Bookings'!$J$2:$J$201,("&gt;"&amp;C94),'Bookings'!$I$2:$I$201,"&lt;&gt;Cancelled")-1))</f>
        <v/>
      </c>
    </row>
    <row r="95" spans="1:13" x14ac:dyDescent="0.25">
      <c r="A95" s="11"/>
      <c r="C95" s="12"/>
      <c r="D95" s="13"/>
      <c r="F95" s="13"/>
      <c r="G95" s="14"/>
      <c r="H95" s="14"/>
      <c r="J95" s="15" t="str">
        <f>IF($A95="","",(C95+(D95/24)))</f>
        <v/>
      </c>
      <c r="K95" s="16" t="str">
        <f>IF($A95="","",(D95*G95))</f>
        <v/>
      </c>
      <c r="L95" s="16" t="str">
        <f>IF($A95="","",(K95-H95))</f>
        <v/>
      </c>
      <c r="M95" s="17" t="str">
        <f>IF($A95="","",(COUNTIFS('Bookings'!$B$2:$B$201,B95,'Bookings'!$A$2:$A$201,A95,'Bookings'!$C$2:$C$201,("&lt;"&amp;J95),'Bookings'!$J$2:$J$201,("&gt;"&amp;C95),'Bookings'!$I$2:$I$201,"&lt;&gt;Cancelled")-1))</f>
        <v/>
      </c>
    </row>
    <row r="96" spans="1:13" x14ac:dyDescent="0.25">
      <c r="A96" s="11"/>
      <c r="C96" s="12"/>
      <c r="D96" s="13"/>
      <c r="F96" s="13"/>
      <c r="G96" s="14"/>
      <c r="H96" s="14"/>
      <c r="J96" s="15" t="str">
        <f>IF($A96="","",(C96+(D96/24)))</f>
        <v/>
      </c>
      <c r="K96" s="16" t="str">
        <f>IF($A96="","",(D96*G96))</f>
        <v/>
      </c>
      <c r="L96" s="16" t="str">
        <f>IF($A96="","",(K96-H96))</f>
        <v/>
      </c>
      <c r="M96" s="17" t="str">
        <f>IF($A96="","",(COUNTIFS('Bookings'!$B$2:$B$201,B96,'Bookings'!$A$2:$A$201,A96,'Bookings'!$C$2:$C$201,("&lt;"&amp;J96),'Bookings'!$J$2:$J$201,("&gt;"&amp;C96),'Bookings'!$I$2:$I$201,"&lt;&gt;Cancelled")-1))</f>
        <v/>
      </c>
    </row>
    <row r="97" spans="1:13" x14ac:dyDescent="0.25">
      <c r="A97" s="11"/>
      <c r="C97" s="12"/>
      <c r="D97" s="13"/>
      <c r="F97" s="13"/>
      <c r="G97" s="14"/>
      <c r="H97" s="14"/>
      <c r="J97" s="15" t="str">
        <f>IF($A97="","",(C97+(D97/24)))</f>
        <v/>
      </c>
      <c r="K97" s="16" t="str">
        <f>IF($A97="","",(D97*G97))</f>
        <v/>
      </c>
      <c r="L97" s="16" t="str">
        <f>IF($A97="","",(K97-H97))</f>
        <v/>
      </c>
      <c r="M97" s="17" t="str">
        <f>IF($A97="","",(COUNTIFS('Bookings'!$B$2:$B$201,B97,'Bookings'!$A$2:$A$201,A97,'Bookings'!$C$2:$C$201,("&lt;"&amp;J97),'Bookings'!$J$2:$J$201,("&gt;"&amp;C97),'Bookings'!$I$2:$I$201,"&lt;&gt;Cancelled")-1))</f>
        <v/>
      </c>
    </row>
    <row r="98" spans="1:13" x14ac:dyDescent="0.25">
      <c r="A98" s="11"/>
      <c r="C98" s="12"/>
      <c r="D98" s="13"/>
      <c r="F98" s="13"/>
      <c r="G98" s="14"/>
      <c r="H98" s="14"/>
      <c r="J98" s="15" t="str">
        <f>IF($A98="","",(C98+(D98/24)))</f>
        <v/>
      </c>
      <c r="K98" s="16" t="str">
        <f>IF($A98="","",(D98*G98))</f>
        <v/>
      </c>
      <c r="L98" s="16" t="str">
        <f>IF($A98="","",(K98-H98))</f>
        <v/>
      </c>
      <c r="M98" s="17" t="str">
        <f>IF($A98="","",(COUNTIFS('Bookings'!$B$2:$B$201,B98,'Bookings'!$A$2:$A$201,A98,'Bookings'!$C$2:$C$201,("&lt;"&amp;J98),'Bookings'!$J$2:$J$201,("&gt;"&amp;C98),'Bookings'!$I$2:$I$201,"&lt;&gt;Cancelled")-1))</f>
        <v/>
      </c>
    </row>
    <row r="99" spans="1:13" x14ac:dyDescent="0.25">
      <c r="A99" s="11"/>
      <c r="C99" s="12"/>
      <c r="D99" s="13"/>
      <c r="F99" s="13"/>
      <c r="G99" s="14"/>
      <c r="H99" s="14"/>
      <c r="J99" s="15" t="str">
        <f>IF($A99="","",(C99+(D99/24)))</f>
        <v/>
      </c>
      <c r="K99" s="16" t="str">
        <f>IF($A99="","",(D99*G99))</f>
        <v/>
      </c>
      <c r="L99" s="16" t="str">
        <f>IF($A99="","",(K99-H99))</f>
        <v/>
      </c>
      <c r="M99" s="17" t="str">
        <f>IF($A99="","",(COUNTIFS('Bookings'!$B$2:$B$201,B99,'Bookings'!$A$2:$A$201,A99,'Bookings'!$C$2:$C$201,("&lt;"&amp;J99),'Bookings'!$J$2:$J$201,("&gt;"&amp;C99),'Bookings'!$I$2:$I$201,"&lt;&gt;Cancelled")-1))</f>
        <v/>
      </c>
    </row>
    <row r="100" spans="1:13" x14ac:dyDescent="0.25">
      <c r="A100" s="11"/>
      <c r="C100" s="12"/>
      <c r="D100" s="13"/>
      <c r="F100" s="13"/>
      <c r="G100" s="14"/>
      <c r="H100" s="14"/>
      <c r="J100" s="15" t="str">
        <f>IF($A100="","",(C100+(D100/24)))</f>
        <v/>
      </c>
      <c r="K100" s="16" t="str">
        <f>IF($A100="","",(D100*G100))</f>
        <v/>
      </c>
      <c r="L100" s="16" t="str">
        <f>IF($A100="","",(K100-H100))</f>
        <v/>
      </c>
      <c r="M100" s="17" t="str">
        <f>IF($A100="","",(COUNTIFS('Bookings'!$B$2:$B$201,B100,'Bookings'!$A$2:$A$201,A100,'Bookings'!$C$2:$C$201,("&lt;"&amp;J100),'Bookings'!$J$2:$J$201,("&gt;"&amp;C100),'Bookings'!$I$2:$I$201,"&lt;&gt;Cancelled")-1))</f>
        <v/>
      </c>
    </row>
    <row r="101" spans="1:13" x14ac:dyDescent="0.25">
      <c r="A101" s="11"/>
      <c r="C101" s="12"/>
      <c r="D101" s="13"/>
      <c r="F101" s="13"/>
      <c r="G101" s="14"/>
      <c r="H101" s="14"/>
      <c r="J101" s="15" t="str">
        <f>IF($A101="","",(C101+(D101/24)))</f>
        <v/>
      </c>
      <c r="K101" s="16" t="str">
        <f>IF($A101="","",(D101*G101))</f>
        <v/>
      </c>
      <c r="L101" s="16" t="str">
        <f>IF($A101="","",(K101-H101))</f>
        <v/>
      </c>
      <c r="M101" s="17" t="str">
        <f>IF($A101="","",(COUNTIFS('Bookings'!$B$2:$B$201,B101,'Bookings'!$A$2:$A$201,A101,'Bookings'!$C$2:$C$201,("&lt;"&amp;J101),'Bookings'!$J$2:$J$201,("&gt;"&amp;C101),'Bookings'!$I$2:$I$201,"&lt;&gt;Cancelled")-1))</f>
        <v/>
      </c>
    </row>
    <row r="102" spans="1:13" x14ac:dyDescent="0.25">
      <c r="A102" s="11"/>
      <c r="C102" s="12"/>
      <c r="D102" s="13"/>
      <c r="F102" s="13"/>
      <c r="G102" s="14"/>
      <c r="H102" s="14"/>
      <c r="J102" s="15" t="str">
        <f>IF($A102="","",(C102+(D102/24)))</f>
        <v/>
      </c>
      <c r="K102" s="16" t="str">
        <f>IF($A102="","",(D102*G102))</f>
        <v/>
      </c>
      <c r="L102" s="16" t="str">
        <f>IF($A102="","",(K102-H102))</f>
        <v/>
      </c>
      <c r="M102" s="17" t="str">
        <f>IF($A102="","",(COUNTIFS('Bookings'!$B$2:$B$201,B102,'Bookings'!$A$2:$A$201,A102,'Bookings'!$C$2:$C$201,("&lt;"&amp;J102),'Bookings'!$J$2:$J$201,("&gt;"&amp;C102),'Bookings'!$I$2:$I$201,"&lt;&gt;Cancelled")-1))</f>
        <v/>
      </c>
    </row>
    <row r="103" spans="1:13" x14ac:dyDescent="0.25">
      <c r="A103" s="11"/>
      <c r="C103" s="12"/>
      <c r="D103" s="13"/>
      <c r="F103" s="13"/>
      <c r="G103" s="14"/>
      <c r="H103" s="14"/>
      <c r="J103" s="15" t="str">
        <f>IF($A103="","",(C103+(D103/24)))</f>
        <v/>
      </c>
      <c r="K103" s="16" t="str">
        <f>IF($A103="","",(D103*G103))</f>
        <v/>
      </c>
      <c r="L103" s="16" t="str">
        <f>IF($A103="","",(K103-H103))</f>
        <v/>
      </c>
      <c r="M103" s="17" t="str">
        <f>IF($A103="","",(COUNTIFS('Bookings'!$B$2:$B$201,B103,'Bookings'!$A$2:$A$201,A103,'Bookings'!$C$2:$C$201,("&lt;"&amp;J103),'Bookings'!$J$2:$J$201,("&gt;"&amp;C103),'Bookings'!$I$2:$I$201,"&lt;&gt;Cancelled")-1))</f>
        <v/>
      </c>
    </row>
    <row r="104" spans="1:13" x14ac:dyDescent="0.25">
      <c r="A104" s="11"/>
      <c r="C104" s="12"/>
      <c r="D104" s="13"/>
      <c r="F104" s="13"/>
      <c r="G104" s="14"/>
      <c r="H104" s="14"/>
      <c r="J104" s="15" t="str">
        <f>IF($A104="","",(C104+(D104/24)))</f>
        <v/>
      </c>
      <c r="K104" s="16" t="str">
        <f>IF($A104="","",(D104*G104))</f>
        <v/>
      </c>
      <c r="L104" s="16" t="str">
        <f>IF($A104="","",(K104-H104))</f>
        <v/>
      </c>
      <c r="M104" s="17" t="str">
        <f>IF($A104="","",(COUNTIFS('Bookings'!$B$2:$B$201,B104,'Bookings'!$A$2:$A$201,A104,'Bookings'!$C$2:$C$201,("&lt;"&amp;J104),'Bookings'!$J$2:$J$201,("&gt;"&amp;C104),'Bookings'!$I$2:$I$201,"&lt;&gt;Cancelled")-1))</f>
        <v/>
      </c>
    </row>
    <row r="105" spans="1:13" x14ac:dyDescent="0.25">
      <c r="A105" s="11"/>
      <c r="C105" s="12"/>
      <c r="D105" s="13"/>
      <c r="F105" s="13"/>
      <c r="G105" s="14"/>
      <c r="H105" s="14"/>
      <c r="J105" s="15" t="str">
        <f>IF($A105="","",(C105+(D105/24)))</f>
        <v/>
      </c>
      <c r="K105" s="16" t="str">
        <f>IF($A105="","",(D105*G105))</f>
        <v/>
      </c>
      <c r="L105" s="16" t="str">
        <f>IF($A105="","",(K105-H105))</f>
        <v/>
      </c>
      <c r="M105" s="17" t="str">
        <f>IF($A105="","",(COUNTIFS('Bookings'!$B$2:$B$201,B105,'Bookings'!$A$2:$A$201,A105,'Bookings'!$C$2:$C$201,("&lt;"&amp;J105),'Bookings'!$J$2:$J$201,("&gt;"&amp;C105),'Bookings'!$I$2:$I$201,"&lt;&gt;Cancelled")-1))</f>
        <v/>
      </c>
    </row>
    <row r="106" spans="1:13" x14ac:dyDescent="0.25">
      <c r="A106" s="11"/>
      <c r="C106" s="12"/>
      <c r="D106" s="13"/>
      <c r="F106" s="13"/>
      <c r="G106" s="14"/>
      <c r="H106" s="14"/>
      <c r="J106" s="15" t="str">
        <f>IF($A106="","",(C106+(D106/24)))</f>
        <v/>
      </c>
      <c r="K106" s="16" t="str">
        <f>IF($A106="","",(D106*G106))</f>
        <v/>
      </c>
      <c r="L106" s="16" t="str">
        <f>IF($A106="","",(K106-H106))</f>
        <v/>
      </c>
      <c r="M106" s="17" t="str">
        <f>IF($A106="","",(COUNTIFS('Bookings'!$B$2:$B$201,B106,'Bookings'!$A$2:$A$201,A106,'Bookings'!$C$2:$C$201,("&lt;"&amp;J106),'Bookings'!$J$2:$J$201,("&gt;"&amp;C106),'Bookings'!$I$2:$I$201,"&lt;&gt;Cancelled")-1))</f>
        <v/>
      </c>
    </row>
    <row r="107" spans="1:13" x14ac:dyDescent="0.25">
      <c r="A107" s="11"/>
      <c r="C107" s="12"/>
      <c r="D107" s="13"/>
      <c r="F107" s="13"/>
      <c r="G107" s="14"/>
      <c r="H107" s="14"/>
      <c r="J107" s="15" t="str">
        <f>IF($A107="","",(C107+(D107/24)))</f>
        <v/>
      </c>
      <c r="K107" s="16" t="str">
        <f>IF($A107="","",(D107*G107))</f>
        <v/>
      </c>
      <c r="L107" s="16" t="str">
        <f>IF($A107="","",(K107-H107))</f>
        <v/>
      </c>
      <c r="M107" s="17" t="str">
        <f>IF($A107="","",(COUNTIFS('Bookings'!$B$2:$B$201,B107,'Bookings'!$A$2:$A$201,A107,'Bookings'!$C$2:$C$201,("&lt;"&amp;J107),'Bookings'!$J$2:$J$201,("&gt;"&amp;C107),'Bookings'!$I$2:$I$201,"&lt;&gt;Cancelled")-1))</f>
        <v/>
      </c>
    </row>
    <row r="108" spans="1:13" x14ac:dyDescent="0.25">
      <c r="A108" s="11"/>
      <c r="C108" s="12"/>
      <c r="D108" s="13"/>
      <c r="F108" s="13"/>
      <c r="G108" s="14"/>
      <c r="H108" s="14"/>
      <c r="J108" s="15" t="str">
        <f>IF($A108="","",(C108+(D108/24)))</f>
        <v/>
      </c>
      <c r="K108" s="16" t="str">
        <f>IF($A108="","",(D108*G108))</f>
        <v/>
      </c>
      <c r="L108" s="16" t="str">
        <f>IF($A108="","",(K108-H108))</f>
        <v/>
      </c>
      <c r="M108" s="17" t="str">
        <f>IF($A108="","",(COUNTIFS('Bookings'!$B$2:$B$201,B108,'Bookings'!$A$2:$A$201,A108,'Bookings'!$C$2:$C$201,("&lt;"&amp;J108),'Bookings'!$J$2:$J$201,("&gt;"&amp;C108),'Bookings'!$I$2:$I$201,"&lt;&gt;Cancelled")-1))</f>
        <v/>
      </c>
    </row>
    <row r="109" spans="1:13" x14ac:dyDescent="0.25">
      <c r="A109" s="11"/>
      <c r="C109" s="12"/>
      <c r="D109" s="13"/>
      <c r="F109" s="13"/>
      <c r="G109" s="14"/>
      <c r="H109" s="14"/>
      <c r="J109" s="15" t="str">
        <f>IF($A109="","",(C109+(D109/24)))</f>
        <v/>
      </c>
      <c r="K109" s="16" t="str">
        <f>IF($A109="","",(D109*G109))</f>
        <v/>
      </c>
      <c r="L109" s="16" t="str">
        <f>IF($A109="","",(K109-H109))</f>
        <v/>
      </c>
      <c r="M109" s="17" t="str">
        <f>IF($A109="","",(COUNTIFS('Bookings'!$B$2:$B$201,B109,'Bookings'!$A$2:$A$201,A109,'Bookings'!$C$2:$C$201,("&lt;"&amp;J109),'Bookings'!$J$2:$J$201,("&gt;"&amp;C109),'Bookings'!$I$2:$I$201,"&lt;&gt;Cancelled")-1))</f>
        <v/>
      </c>
    </row>
    <row r="110" spans="1:13" x14ac:dyDescent="0.25">
      <c r="A110" s="11"/>
      <c r="C110" s="12"/>
      <c r="D110" s="13"/>
      <c r="F110" s="13"/>
      <c r="G110" s="14"/>
      <c r="H110" s="14"/>
      <c r="J110" s="15" t="str">
        <f>IF($A110="","",(C110+(D110/24)))</f>
        <v/>
      </c>
      <c r="K110" s="16" t="str">
        <f>IF($A110="","",(D110*G110))</f>
        <v/>
      </c>
      <c r="L110" s="16" t="str">
        <f>IF($A110="","",(K110-H110))</f>
        <v/>
      </c>
      <c r="M110" s="17" t="str">
        <f>IF($A110="","",(COUNTIFS('Bookings'!$B$2:$B$201,B110,'Bookings'!$A$2:$A$201,A110,'Bookings'!$C$2:$C$201,("&lt;"&amp;J110),'Bookings'!$J$2:$J$201,("&gt;"&amp;C110),'Bookings'!$I$2:$I$201,"&lt;&gt;Cancelled")-1))</f>
        <v/>
      </c>
    </row>
    <row r="111" spans="1:13" x14ac:dyDescent="0.25">
      <c r="A111" s="11"/>
      <c r="C111" s="12"/>
      <c r="D111" s="13"/>
      <c r="F111" s="13"/>
      <c r="G111" s="14"/>
      <c r="H111" s="14"/>
      <c r="J111" s="15" t="str">
        <f>IF($A111="","",(C111+(D111/24)))</f>
        <v/>
      </c>
      <c r="K111" s="16" t="str">
        <f>IF($A111="","",(D111*G111))</f>
        <v/>
      </c>
      <c r="L111" s="16" t="str">
        <f>IF($A111="","",(K111-H111))</f>
        <v/>
      </c>
      <c r="M111" s="17" t="str">
        <f>IF($A111="","",(COUNTIFS('Bookings'!$B$2:$B$201,B111,'Bookings'!$A$2:$A$201,A111,'Bookings'!$C$2:$C$201,("&lt;"&amp;J111),'Bookings'!$J$2:$J$201,("&gt;"&amp;C111),'Bookings'!$I$2:$I$201,"&lt;&gt;Cancelled")-1))</f>
        <v/>
      </c>
    </row>
    <row r="112" spans="1:13" x14ac:dyDescent="0.25">
      <c r="A112" s="11"/>
      <c r="C112" s="12"/>
      <c r="D112" s="13"/>
      <c r="F112" s="13"/>
      <c r="G112" s="14"/>
      <c r="H112" s="14"/>
      <c r="J112" s="15" t="str">
        <f>IF($A112="","",(C112+(D112/24)))</f>
        <v/>
      </c>
      <c r="K112" s="16" t="str">
        <f>IF($A112="","",(D112*G112))</f>
        <v/>
      </c>
      <c r="L112" s="16" t="str">
        <f>IF($A112="","",(K112-H112))</f>
        <v/>
      </c>
      <c r="M112" s="17" t="str">
        <f>IF($A112="","",(COUNTIFS('Bookings'!$B$2:$B$201,B112,'Bookings'!$A$2:$A$201,A112,'Bookings'!$C$2:$C$201,("&lt;"&amp;J112),'Bookings'!$J$2:$J$201,("&gt;"&amp;C112),'Bookings'!$I$2:$I$201,"&lt;&gt;Cancelled")-1))</f>
        <v/>
      </c>
    </row>
    <row r="113" spans="1:13" x14ac:dyDescent="0.25">
      <c r="A113" s="11"/>
      <c r="C113" s="12"/>
      <c r="D113" s="13"/>
      <c r="F113" s="13"/>
      <c r="G113" s="14"/>
      <c r="H113" s="14"/>
      <c r="J113" s="15" t="str">
        <f>IF($A113="","",(C113+(D113/24)))</f>
        <v/>
      </c>
      <c r="K113" s="16" t="str">
        <f>IF($A113="","",(D113*G113))</f>
        <v/>
      </c>
      <c r="L113" s="16" t="str">
        <f>IF($A113="","",(K113-H113))</f>
        <v/>
      </c>
      <c r="M113" s="17" t="str">
        <f>IF($A113="","",(COUNTIFS('Bookings'!$B$2:$B$201,B113,'Bookings'!$A$2:$A$201,A113,'Bookings'!$C$2:$C$201,("&lt;"&amp;J113),'Bookings'!$J$2:$J$201,("&gt;"&amp;C113),'Bookings'!$I$2:$I$201,"&lt;&gt;Cancelled")-1))</f>
        <v/>
      </c>
    </row>
    <row r="114" spans="1:13" x14ac:dyDescent="0.25">
      <c r="A114" s="11"/>
      <c r="C114" s="12"/>
      <c r="D114" s="13"/>
      <c r="F114" s="13"/>
      <c r="G114" s="14"/>
      <c r="H114" s="14"/>
      <c r="J114" s="15" t="str">
        <f>IF($A114="","",(C114+(D114/24)))</f>
        <v/>
      </c>
      <c r="K114" s="16" t="str">
        <f>IF($A114="","",(D114*G114))</f>
        <v/>
      </c>
      <c r="L114" s="16" t="str">
        <f>IF($A114="","",(K114-H114))</f>
        <v/>
      </c>
      <c r="M114" s="17" t="str">
        <f>IF($A114="","",(COUNTIFS('Bookings'!$B$2:$B$201,B114,'Bookings'!$A$2:$A$201,A114,'Bookings'!$C$2:$C$201,("&lt;"&amp;J114),'Bookings'!$J$2:$J$201,("&gt;"&amp;C114),'Bookings'!$I$2:$I$201,"&lt;&gt;Cancelled")-1))</f>
        <v/>
      </c>
    </row>
    <row r="115" spans="1:13" x14ac:dyDescent="0.25">
      <c r="A115" s="11"/>
      <c r="C115" s="12"/>
      <c r="D115" s="13"/>
      <c r="F115" s="13"/>
      <c r="G115" s="14"/>
      <c r="H115" s="14"/>
      <c r="J115" s="15" t="str">
        <f>IF($A115="","",(C115+(D115/24)))</f>
        <v/>
      </c>
      <c r="K115" s="16" t="str">
        <f>IF($A115="","",(D115*G115))</f>
        <v/>
      </c>
      <c r="L115" s="16" t="str">
        <f>IF($A115="","",(K115-H115))</f>
        <v/>
      </c>
      <c r="M115" s="17" t="str">
        <f>IF($A115="","",(COUNTIFS('Bookings'!$B$2:$B$201,B115,'Bookings'!$A$2:$A$201,A115,'Bookings'!$C$2:$C$201,("&lt;"&amp;J115),'Bookings'!$J$2:$J$201,("&gt;"&amp;C115),'Bookings'!$I$2:$I$201,"&lt;&gt;Cancelled")-1))</f>
        <v/>
      </c>
    </row>
    <row r="116" spans="1:13" x14ac:dyDescent="0.25">
      <c r="A116" s="11"/>
      <c r="C116" s="12"/>
      <c r="D116" s="13"/>
      <c r="F116" s="13"/>
      <c r="G116" s="14"/>
      <c r="H116" s="14"/>
      <c r="J116" s="15" t="str">
        <f>IF($A116="","",(C116+(D116/24)))</f>
        <v/>
      </c>
      <c r="K116" s="16" t="str">
        <f>IF($A116="","",(D116*G116))</f>
        <v/>
      </c>
      <c r="L116" s="16" t="str">
        <f>IF($A116="","",(K116-H116))</f>
        <v/>
      </c>
      <c r="M116" s="17" t="str">
        <f>IF($A116="","",(COUNTIFS('Bookings'!$B$2:$B$201,B116,'Bookings'!$A$2:$A$201,A116,'Bookings'!$C$2:$C$201,("&lt;"&amp;J116),'Bookings'!$J$2:$J$201,("&gt;"&amp;C116),'Bookings'!$I$2:$I$201,"&lt;&gt;Cancelled")-1))</f>
        <v/>
      </c>
    </row>
    <row r="117" spans="1:13" x14ac:dyDescent="0.25">
      <c r="A117" s="11"/>
      <c r="C117" s="12"/>
      <c r="D117" s="13"/>
      <c r="F117" s="13"/>
      <c r="G117" s="14"/>
      <c r="H117" s="14"/>
      <c r="J117" s="15" t="str">
        <f>IF($A117="","",(C117+(D117/24)))</f>
        <v/>
      </c>
      <c r="K117" s="16" t="str">
        <f>IF($A117="","",(D117*G117))</f>
        <v/>
      </c>
      <c r="L117" s="16" t="str">
        <f>IF($A117="","",(K117-H117))</f>
        <v/>
      </c>
      <c r="M117" s="17" t="str">
        <f>IF($A117="","",(COUNTIFS('Bookings'!$B$2:$B$201,B117,'Bookings'!$A$2:$A$201,A117,'Bookings'!$C$2:$C$201,("&lt;"&amp;J117),'Bookings'!$J$2:$J$201,("&gt;"&amp;C117),'Bookings'!$I$2:$I$201,"&lt;&gt;Cancelled")-1))</f>
        <v/>
      </c>
    </row>
    <row r="118" spans="1:13" x14ac:dyDescent="0.25">
      <c r="A118" s="11"/>
      <c r="C118" s="12"/>
      <c r="D118" s="13"/>
      <c r="F118" s="13"/>
      <c r="G118" s="14"/>
      <c r="H118" s="14"/>
      <c r="J118" s="15" t="str">
        <f>IF($A118="","",(C118+(D118/24)))</f>
        <v/>
      </c>
      <c r="K118" s="16" t="str">
        <f>IF($A118="","",(D118*G118))</f>
        <v/>
      </c>
      <c r="L118" s="16" t="str">
        <f>IF($A118="","",(K118-H118))</f>
        <v/>
      </c>
      <c r="M118" s="17" t="str">
        <f>IF($A118="","",(COUNTIFS('Bookings'!$B$2:$B$201,B118,'Bookings'!$A$2:$A$201,A118,'Bookings'!$C$2:$C$201,("&lt;"&amp;J118),'Bookings'!$J$2:$J$201,("&gt;"&amp;C118),'Bookings'!$I$2:$I$201,"&lt;&gt;Cancelled")-1))</f>
        <v/>
      </c>
    </row>
    <row r="119" spans="1:13" x14ac:dyDescent="0.25">
      <c r="A119" s="11"/>
      <c r="C119" s="12"/>
      <c r="D119" s="13"/>
      <c r="F119" s="13"/>
      <c r="G119" s="14"/>
      <c r="H119" s="14"/>
      <c r="J119" s="15" t="str">
        <f>IF($A119="","",(C119+(D119/24)))</f>
        <v/>
      </c>
      <c r="K119" s="16" t="str">
        <f>IF($A119="","",(D119*G119))</f>
        <v/>
      </c>
      <c r="L119" s="16" t="str">
        <f>IF($A119="","",(K119-H119))</f>
        <v/>
      </c>
      <c r="M119" s="17" t="str">
        <f>IF($A119="","",(COUNTIFS('Bookings'!$B$2:$B$201,B119,'Bookings'!$A$2:$A$201,A119,'Bookings'!$C$2:$C$201,("&lt;"&amp;J119),'Bookings'!$J$2:$J$201,("&gt;"&amp;C119),'Bookings'!$I$2:$I$201,"&lt;&gt;Cancelled")-1))</f>
        <v/>
      </c>
    </row>
    <row r="120" spans="1:13" x14ac:dyDescent="0.25">
      <c r="A120" s="11"/>
      <c r="C120" s="12"/>
      <c r="D120" s="13"/>
      <c r="F120" s="13"/>
      <c r="G120" s="14"/>
      <c r="H120" s="14"/>
      <c r="J120" s="15" t="str">
        <f>IF($A120="","",(C120+(D120/24)))</f>
        <v/>
      </c>
      <c r="K120" s="16" t="str">
        <f>IF($A120="","",(D120*G120))</f>
        <v/>
      </c>
      <c r="L120" s="16" t="str">
        <f>IF($A120="","",(K120-H120))</f>
        <v/>
      </c>
      <c r="M120" s="17" t="str">
        <f>IF($A120="","",(COUNTIFS('Bookings'!$B$2:$B$201,B120,'Bookings'!$A$2:$A$201,A120,'Bookings'!$C$2:$C$201,("&lt;"&amp;J120),'Bookings'!$J$2:$J$201,("&gt;"&amp;C120),'Bookings'!$I$2:$I$201,"&lt;&gt;Cancelled")-1))</f>
        <v/>
      </c>
    </row>
    <row r="121" spans="1:13" x14ac:dyDescent="0.25">
      <c r="A121" s="11"/>
      <c r="C121" s="12"/>
      <c r="D121" s="13"/>
      <c r="F121" s="13"/>
      <c r="G121" s="14"/>
      <c r="H121" s="14"/>
      <c r="J121" s="15" t="str">
        <f>IF($A121="","",(C121+(D121/24)))</f>
        <v/>
      </c>
      <c r="K121" s="16" t="str">
        <f>IF($A121="","",(D121*G121))</f>
        <v/>
      </c>
      <c r="L121" s="16" t="str">
        <f>IF($A121="","",(K121-H121))</f>
        <v/>
      </c>
      <c r="M121" s="17" t="str">
        <f>IF($A121="","",(COUNTIFS('Bookings'!$B$2:$B$201,B121,'Bookings'!$A$2:$A$201,A121,'Bookings'!$C$2:$C$201,("&lt;"&amp;J121),'Bookings'!$J$2:$J$201,("&gt;"&amp;C121),'Bookings'!$I$2:$I$201,"&lt;&gt;Cancelled")-1))</f>
        <v/>
      </c>
    </row>
    <row r="122" spans="1:13" x14ac:dyDescent="0.25">
      <c r="A122" s="11"/>
      <c r="C122" s="12"/>
      <c r="D122" s="13"/>
      <c r="F122" s="13"/>
      <c r="G122" s="14"/>
      <c r="H122" s="14"/>
      <c r="J122" s="15" t="str">
        <f>IF($A122="","",(C122+(D122/24)))</f>
        <v/>
      </c>
      <c r="K122" s="16" t="str">
        <f>IF($A122="","",(D122*G122))</f>
        <v/>
      </c>
      <c r="L122" s="16" t="str">
        <f>IF($A122="","",(K122-H122))</f>
        <v/>
      </c>
      <c r="M122" s="17" t="str">
        <f>IF($A122="","",(COUNTIFS('Bookings'!$B$2:$B$201,B122,'Bookings'!$A$2:$A$201,A122,'Bookings'!$C$2:$C$201,("&lt;"&amp;J122),'Bookings'!$J$2:$J$201,("&gt;"&amp;C122),'Bookings'!$I$2:$I$201,"&lt;&gt;Cancelled")-1))</f>
        <v/>
      </c>
    </row>
    <row r="123" spans="1:13" x14ac:dyDescent="0.25">
      <c r="A123" s="11"/>
      <c r="C123" s="12"/>
      <c r="D123" s="13"/>
      <c r="F123" s="13"/>
      <c r="G123" s="14"/>
      <c r="H123" s="14"/>
      <c r="J123" s="15" t="str">
        <f>IF($A123="","",(C123+(D123/24)))</f>
        <v/>
      </c>
      <c r="K123" s="16" t="str">
        <f>IF($A123="","",(D123*G123))</f>
        <v/>
      </c>
      <c r="L123" s="16" t="str">
        <f>IF($A123="","",(K123-H123))</f>
        <v/>
      </c>
      <c r="M123" s="17" t="str">
        <f>IF($A123="","",(COUNTIFS('Bookings'!$B$2:$B$201,B123,'Bookings'!$A$2:$A$201,A123,'Bookings'!$C$2:$C$201,("&lt;"&amp;J123),'Bookings'!$J$2:$J$201,("&gt;"&amp;C123),'Bookings'!$I$2:$I$201,"&lt;&gt;Cancelled")-1))</f>
        <v/>
      </c>
    </row>
    <row r="124" spans="1:13" x14ac:dyDescent="0.25">
      <c r="A124" s="11"/>
      <c r="C124" s="12"/>
      <c r="D124" s="13"/>
      <c r="F124" s="13"/>
      <c r="G124" s="14"/>
      <c r="H124" s="14"/>
      <c r="J124" s="15" t="str">
        <f>IF($A124="","",(C124+(D124/24)))</f>
        <v/>
      </c>
      <c r="K124" s="16" t="str">
        <f>IF($A124="","",(D124*G124))</f>
        <v/>
      </c>
      <c r="L124" s="16" t="str">
        <f>IF($A124="","",(K124-H124))</f>
        <v/>
      </c>
      <c r="M124" s="17" t="str">
        <f>IF($A124="","",(COUNTIFS('Bookings'!$B$2:$B$201,B124,'Bookings'!$A$2:$A$201,A124,'Bookings'!$C$2:$C$201,("&lt;"&amp;J124),'Bookings'!$J$2:$J$201,("&gt;"&amp;C124),'Bookings'!$I$2:$I$201,"&lt;&gt;Cancelled")-1))</f>
        <v/>
      </c>
    </row>
    <row r="125" spans="1:13" x14ac:dyDescent="0.25">
      <c r="A125" s="11"/>
      <c r="C125" s="12"/>
      <c r="D125" s="13"/>
      <c r="F125" s="13"/>
      <c r="G125" s="14"/>
      <c r="H125" s="14"/>
      <c r="J125" s="15" t="str">
        <f>IF($A125="","",(C125+(D125/24)))</f>
        <v/>
      </c>
      <c r="K125" s="16" t="str">
        <f>IF($A125="","",(D125*G125))</f>
        <v/>
      </c>
      <c r="L125" s="16" t="str">
        <f>IF($A125="","",(K125-H125))</f>
        <v/>
      </c>
      <c r="M125" s="17" t="str">
        <f>IF($A125="","",(COUNTIFS('Bookings'!$B$2:$B$201,B125,'Bookings'!$A$2:$A$201,A125,'Bookings'!$C$2:$C$201,("&lt;"&amp;J125),'Bookings'!$J$2:$J$201,("&gt;"&amp;C125),'Bookings'!$I$2:$I$201,"&lt;&gt;Cancelled")-1))</f>
        <v/>
      </c>
    </row>
    <row r="126" spans="1:13" x14ac:dyDescent="0.25">
      <c r="A126" s="11"/>
      <c r="C126" s="12"/>
      <c r="D126" s="13"/>
      <c r="F126" s="13"/>
      <c r="G126" s="14"/>
      <c r="H126" s="14"/>
      <c r="J126" s="15" t="str">
        <f>IF($A126="","",(C126+(D126/24)))</f>
        <v/>
      </c>
      <c r="K126" s="16" t="str">
        <f>IF($A126="","",(D126*G126))</f>
        <v/>
      </c>
      <c r="L126" s="16" t="str">
        <f>IF($A126="","",(K126-H126))</f>
        <v/>
      </c>
      <c r="M126" s="17" t="str">
        <f>IF($A126="","",(COUNTIFS('Bookings'!$B$2:$B$201,B126,'Bookings'!$A$2:$A$201,A126,'Bookings'!$C$2:$C$201,("&lt;"&amp;J126),'Bookings'!$J$2:$J$201,("&gt;"&amp;C126),'Bookings'!$I$2:$I$201,"&lt;&gt;Cancelled")-1))</f>
        <v/>
      </c>
    </row>
    <row r="127" spans="1:13" x14ac:dyDescent="0.25">
      <c r="A127" s="11"/>
      <c r="C127" s="12"/>
      <c r="D127" s="13"/>
      <c r="F127" s="13"/>
      <c r="G127" s="14"/>
      <c r="H127" s="14"/>
      <c r="J127" s="15" t="str">
        <f>IF($A127="","",(C127+(D127/24)))</f>
        <v/>
      </c>
      <c r="K127" s="16" t="str">
        <f>IF($A127="","",(D127*G127))</f>
        <v/>
      </c>
      <c r="L127" s="16" t="str">
        <f>IF($A127="","",(K127-H127))</f>
        <v/>
      </c>
      <c r="M127" s="17" t="str">
        <f>IF($A127="","",(COUNTIFS('Bookings'!$B$2:$B$201,B127,'Bookings'!$A$2:$A$201,A127,'Bookings'!$C$2:$C$201,("&lt;"&amp;J127),'Bookings'!$J$2:$J$201,("&gt;"&amp;C127),'Bookings'!$I$2:$I$201,"&lt;&gt;Cancelled")-1))</f>
        <v/>
      </c>
    </row>
    <row r="128" spans="1:13" x14ac:dyDescent="0.25">
      <c r="A128" s="11"/>
      <c r="C128" s="12"/>
      <c r="D128" s="13"/>
      <c r="F128" s="13"/>
      <c r="G128" s="14"/>
      <c r="H128" s="14"/>
      <c r="J128" s="15" t="str">
        <f>IF($A128="","",(C128+(D128/24)))</f>
        <v/>
      </c>
      <c r="K128" s="16" t="str">
        <f>IF($A128="","",(D128*G128))</f>
        <v/>
      </c>
      <c r="L128" s="16" t="str">
        <f>IF($A128="","",(K128-H128))</f>
        <v/>
      </c>
      <c r="M128" s="17" t="str">
        <f>IF($A128="","",(COUNTIFS('Bookings'!$B$2:$B$201,B128,'Bookings'!$A$2:$A$201,A128,'Bookings'!$C$2:$C$201,("&lt;"&amp;J128),'Bookings'!$J$2:$J$201,("&gt;"&amp;C128),'Bookings'!$I$2:$I$201,"&lt;&gt;Cancelled")-1))</f>
        <v/>
      </c>
    </row>
    <row r="129" spans="1:13" x14ac:dyDescent="0.25">
      <c r="A129" s="11"/>
      <c r="C129" s="12"/>
      <c r="D129" s="13"/>
      <c r="F129" s="13"/>
      <c r="G129" s="14"/>
      <c r="H129" s="14"/>
      <c r="J129" s="15" t="str">
        <f>IF($A129="","",(C129+(D129/24)))</f>
        <v/>
      </c>
      <c r="K129" s="16" t="str">
        <f>IF($A129="","",(D129*G129))</f>
        <v/>
      </c>
      <c r="L129" s="16" t="str">
        <f>IF($A129="","",(K129-H129))</f>
        <v/>
      </c>
      <c r="M129" s="17" t="str">
        <f>IF($A129="","",(COUNTIFS('Bookings'!$B$2:$B$201,B129,'Bookings'!$A$2:$A$201,A129,'Bookings'!$C$2:$C$201,("&lt;"&amp;J129),'Bookings'!$J$2:$J$201,("&gt;"&amp;C129),'Bookings'!$I$2:$I$201,"&lt;&gt;Cancelled")-1))</f>
        <v/>
      </c>
    </row>
    <row r="130" spans="1:13" x14ac:dyDescent="0.25">
      <c r="A130" s="11"/>
      <c r="C130" s="12"/>
      <c r="D130" s="13"/>
      <c r="F130" s="13"/>
      <c r="G130" s="14"/>
      <c r="H130" s="14"/>
      <c r="J130" s="15" t="str">
        <f>IF($A130="","",(C130+(D130/24)))</f>
        <v/>
      </c>
      <c r="K130" s="16" t="str">
        <f>IF($A130="","",(D130*G130))</f>
        <v/>
      </c>
      <c r="L130" s="16" t="str">
        <f>IF($A130="","",(K130-H130))</f>
        <v/>
      </c>
      <c r="M130" s="17" t="str">
        <f>IF($A130="","",(COUNTIFS('Bookings'!$B$2:$B$201,B130,'Bookings'!$A$2:$A$201,A130,'Bookings'!$C$2:$C$201,("&lt;"&amp;J130),'Bookings'!$J$2:$J$201,("&gt;"&amp;C130),'Bookings'!$I$2:$I$201,"&lt;&gt;Cancelled")-1))</f>
        <v/>
      </c>
    </row>
    <row r="131" spans="1:13" x14ac:dyDescent="0.25">
      <c r="A131" s="11"/>
      <c r="C131" s="12"/>
      <c r="D131" s="13"/>
      <c r="F131" s="13"/>
      <c r="G131" s="14"/>
      <c r="H131" s="14"/>
      <c r="J131" s="15" t="str">
        <f>IF($A131="","",(C131+(D131/24)))</f>
        <v/>
      </c>
      <c r="K131" s="16" t="str">
        <f>IF($A131="","",(D131*G131))</f>
        <v/>
      </c>
      <c r="L131" s="16" t="str">
        <f>IF($A131="","",(K131-H131))</f>
        <v/>
      </c>
      <c r="M131" s="17" t="str">
        <f>IF($A131="","",(COUNTIFS('Bookings'!$B$2:$B$201,B131,'Bookings'!$A$2:$A$201,A131,'Bookings'!$C$2:$C$201,("&lt;"&amp;J131),'Bookings'!$J$2:$J$201,("&gt;"&amp;C131),'Bookings'!$I$2:$I$201,"&lt;&gt;Cancelled")-1))</f>
        <v/>
      </c>
    </row>
    <row r="132" spans="1:13" x14ac:dyDescent="0.25">
      <c r="A132" s="11"/>
      <c r="C132" s="12"/>
      <c r="D132" s="13"/>
      <c r="F132" s="13"/>
      <c r="G132" s="14"/>
      <c r="H132" s="14"/>
      <c r="J132" s="15" t="str">
        <f>IF($A132="","",(C132+(D132/24)))</f>
        <v/>
      </c>
      <c r="K132" s="16" t="str">
        <f>IF($A132="","",(D132*G132))</f>
        <v/>
      </c>
      <c r="L132" s="16" t="str">
        <f>IF($A132="","",(K132-H132))</f>
        <v/>
      </c>
      <c r="M132" s="17" t="str">
        <f>IF($A132="","",(COUNTIFS('Bookings'!$B$2:$B$201,B132,'Bookings'!$A$2:$A$201,A132,'Bookings'!$C$2:$C$201,("&lt;"&amp;J132),'Bookings'!$J$2:$J$201,("&gt;"&amp;C132),'Bookings'!$I$2:$I$201,"&lt;&gt;Cancelled")-1))</f>
        <v/>
      </c>
    </row>
    <row r="133" spans="1:13" x14ac:dyDescent="0.25">
      <c r="A133" s="11"/>
      <c r="C133" s="12"/>
      <c r="D133" s="13"/>
      <c r="F133" s="13"/>
      <c r="G133" s="14"/>
      <c r="H133" s="14"/>
      <c r="J133" s="15" t="str">
        <f>IF($A133="","",(C133+(D133/24)))</f>
        <v/>
      </c>
      <c r="K133" s="16" t="str">
        <f>IF($A133="","",(D133*G133))</f>
        <v/>
      </c>
      <c r="L133" s="16" t="str">
        <f>IF($A133="","",(K133-H133))</f>
        <v/>
      </c>
      <c r="M133" s="17" t="str">
        <f>IF($A133="","",(COUNTIFS('Bookings'!$B$2:$B$201,B133,'Bookings'!$A$2:$A$201,A133,'Bookings'!$C$2:$C$201,("&lt;"&amp;J133),'Bookings'!$J$2:$J$201,("&gt;"&amp;C133),'Bookings'!$I$2:$I$201,"&lt;&gt;Cancelled")-1))</f>
        <v/>
      </c>
    </row>
    <row r="134" spans="1:13" x14ac:dyDescent="0.25">
      <c r="A134" s="11"/>
      <c r="C134" s="12"/>
      <c r="D134" s="13"/>
      <c r="F134" s="13"/>
      <c r="G134" s="14"/>
      <c r="H134" s="14"/>
      <c r="J134" s="15" t="str">
        <f>IF($A134="","",(C134+(D134/24)))</f>
        <v/>
      </c>
      <c r="K134" s="16" t="str">
        <f>IF($A134="","",(D134*G134))</f>
        <v/>
      </c>
      <c r="L134" s="16" t="str">
        <f>IF($A134="","",(K134-H134))</f>
        <v/>
      </c>
      <c r="M134" s="17" t="str">
        <f>IF($A134="","",(COUNTIFS('Bookings'!$B$2:$B$201,B134,'Bookings'!$A$2:$A$201,A134,'Bookings'!$C$2:$C$201,("&lt;"&amp;J134),'Bookings'!$J$2:$J$201,("&gt;"&amp;C134),'Bookings'!$I$2:$I$201,"&lt;&gt;Cancelled")-1))</f>
        <v/>
      </c>
    </row>
    <row r="135" spans="1:13" x14ac:dyDescent="0.25">
      <c r="A135" s="11"/>
      <c r="C135" s="12"/>
      <c r="D135" s="13"/>
      <c r="F135" s="13"/>
      <c r="G135" s="14"/>
      <c r="H135" s="14"/>
      <c r="J135" s="15" t="str">
        <f>IF($A135="","",(C135+(D135/24)))</f>
        <v/>
      </c>
      <c r="K135" s="16" t="str">
        <f>IF($A135="","",(D135*G135))</f>
        <v/>
      </c>
      <c r="L135" s="16" t="str">
        <f>IF($A135="","",(K135-H135))</f>
        <v/>
      </c>
      <c r="M135" s="17" t="str">
        <f>IF($A135="","",(COUNTIFS('Bookings'!$B$2:$B$201,B135,'Bookings'!$A$2:$A$201,A135,'Bookings'!$C$2:$C$201,("&lt;"&amp;J135),'Bookings'!$J$2:$J$201,("&gt;"&amp;C135),'Bookings'!$I$2:$I$201,"&lt;&gt;Cancelled")-1))</f>
        <v/>
      </c>
    </row>
    <row r="136" spans="1:13" x14ac:dyDescent="0.25">
      <c r="A136" s="11"/>
      <c r="C136" s="12"/>
      <c r="D136" s="13"/>
      <c r="F136" s="13"/>
      <c r="G136" s="14"/>
      <c r="H136" s="14"/>
      <c r="J136" s="15" t="str">
        <f>IF($A136="","",(C136+(D136/24)))</f>
        <v/>
      </c>
      <c r="K136" s="16" t="str">
        <f>IF($A136="","",(D136*G136))</f>
        <v/>
      </c>
      <c r="L136" s="16" t="str">
        <f>IF($A136="","",(K136-H136))</f>
        <v/>
      </c>
      <c r="M136" s="17" t="str">
        <f>IF($A136="","",(COUNTIFS('Bookings'!$B$2:$B$201,B136,'Bookings'!$A$2:$A$201,A136,'Bookings'!$C$2:$C$201,("&lt;"&amp;J136),'Bookings'!$J$2:$J$201,("&gt;"&amp;C136),'Bookings'!$I$2:$I$201,"&lt;&gt;Cancelled")-1))</f>
        <v/>
      </c>
    </row>
    <row r="137" spans="1:13" x14ac:dyDescent="0.25">
      <c r="A137" s="11"/>
      <c r="C137" s="12"/>
      <c r="D137" s="13"/>
      <c r="F137" s="13"/>
      <c r="G137" s="14"/>
      <c r="H137" s="14"/>
      <c r="J137" s="15" t="str">
        <f>IF($A137="","",(C137+(D137/24)))</f>
        <v/>
      </c>
      <c r="K137" s="16" t="str">
        <f>IF($A137="","",(D137*G137))</f>
        <v/>
      </c>
      <c r="L137" s="16" t="str">
        <f>IF($A137="","",(K137-H137))</f>
        <v/>
      </c>
      <c r="M137" s="17" t="str">
        <f>IF($A137="","",(COUNTIFS('Bookings'!$B$2:$B$201,B137,'Bookings'!$A$2:$A$201,A137,'Bookings'!$C$2:$C$201,("&lt;"&amp;J137),'Bookings'!$J$2:$J$201,("&gt;"&amp;C137),'Bookings'!$I$2:$I$201,"&lt;&gt;Cancelled")-1))</f>
        <v/>
      </c>
    </row>
    <row r="138" spans="1:13" x14ac:dyDescent="0.25">
      <c r="A138" s="11"/>
      <c r="C138" s="12"/>
      <c r="D138" s="13"/>
      <c r="F138" s="13"/>
      <c r="G138" s="14"/>
      <c r="H138" s="14"/>
      <c r="J138" s="15" t="str">
        <f>IF($A138="","",(C138+(D138/24)))</f>
        <v/>
      </c>
      <c r="K138" s="16" t="str">
        <f>IF($A138="","",(D138*G138))</f>
        <v/>
      </c>
      <c r="L138" s="16" t="str">
        <f>IF($A138="","",(K138-H138))</f>
        <v/>
      </c>
      <c r="M138" s="17" t="str">
        <f>IF($A138="","",(COUNTIFS('Bookings'!$B$2:$B$201,B138,'Bookings'!$A$2:$A$201,A138,'Bookings'!$C$2:$C$201,("&lt;"&amp;J138),'Bookings'!$J$2:$J$201,("&gt;"&amp;C138),'Bookings'!$I$2:$I$201,"&lt;&gt;Cancelled")-1))</f>
        <v/>
      </c>
    </row>
    <row r="139" spans="1:13" x14ac:dyDescent="0.25">
      <c r="A139" s="11"/>
      <c r="C139" s="12"/>
      <c r="D139" s="13"/>
      <c r="F139" s="13"/>
      <c r="G139" s="14"/>
      <c r="H139" s="14"/>
      <c r="J139" s="15" t="str">
        <f>IF($A139="","",(C139+(D139/24)))</f>
        <v/>
      </c>
      <c r="K139" s="16" t="str">
        <f>IF($A139="","",(D139*G139))</f>
        <v/>
      </c>
      <c r="L139" s="16" t="str">
        <f>IF($A139="","",(K139-H139))</f>
        <v/>
      </c>
      <c r="M139" s="17" t="str">
        <f>IF($A139="","",(COUNTIFS('Bookings'!$B$2:$B$201,B139,'Bookings'!$A$2:$A$201,A139,'Bookings'!$C$2:$C$201,("&lt;"&amp;J139),'Bookings'!$J$2:$J$201,("&gt;"&amp;C139),'Bookings'!$I$2:$I$201,"&lt;&gt;Cancelled")-1))</f>
        <v/>
      </c>
    </row>
    <row r="140" spans="1:13" x14ac:dyDescent="0.25">
      <c r="A140" s="11"/>
      <c r="C140" s="12"/>
      <c r="D140" s="13"/>
      <c r="F140" s="13"/>
      <c r="G140" s="14"/>
      <c r="H140" s="14"/>
      <c r="J140" s="15" t="str">
        <f>IF($A140="","",(C140+(D140/24)))</f>
        <v/>
      </c>
      <c r="K140" s="16" t="str">
        <f>IF($A140="","",(D140*G140))</f>
        <v/>
      </c>
      <c r="L140" s="16" t="str">
        <f>IF($A140="","",(K140-H140))</f>
        <v/>
      </c>
      <c r="M140" s="17" t="str">
        <f>IF($A140="","",(COUNTIFS('Bookings'!$B$2:$B$201,B140,'Bookings'!$A$2:$A$201,A140,'Bookings'!$C$2:$C$201,("&lt;"&amp;J140),'Bookings'!$J$2:$J$201,("&gt;"&amp;C140),'Bookings'!$I$2:$I$201,"&lt;&gt;Cancelled")-1))</f>
        <v/>
      </c>
    </row>
    <row r="141" spans="1:13" x14ac:dyDescent="0.25">
      <c r="A141" s="11"/>
      <c r="C141" s="12"/>
      <c r="D141" s="13"/>
      <c r="F141" s="13"/>
      <c r="G141" s="14"/>
      <c r="H141" s="14"/>
      <c r="J141" s="15" t="str">
        <f>IF($A141="","",(C141+(D141/24)))</f>
        <v/>
      </c>
      <c r="K141" s="16" t="str">
        <f>IF($A141="","",(D141*G141))</f>
        <v/>
      </c>
      <c r="L141" s="16" t="str">
        <f>IF($A141="","",(K141-H141))</f>
        <v/>
      </c>
      <c r="M141" s="17" t="str">
        <f>IF($A141="","",(COUNTIFS('Bookings'!$B$2:$B$201,B141,'Bookings'!$A$2:$A$201,A141,'Bookings'!$C$2:$C$201,("&lt;"&amp;J141),'Bookings'!$J$2:$J$201,("&gt;"&amp;C141),'Bookings'!$I$2:$I$201,"&lt;&gt;Cancelled")-1))</f>
        <v/>
      </c>
    </row>
    <row r="142" spans="1:13" x14ac:dyDescent="0.25">
      <c r="A142" s="11"/>
      <c r="C142" s="12"/>
      <c r="D142" s="13"/>
      <c r="F142" s="13"/>
      <c r="G142" s="14"/>
      <c r="H142" s="14"/>
      <c r="J142" s="15" t="str">
        <f>IF($A142="","",(C142+(D142/24)))</f>
        <v/>
      </c>
      <c r="K142" s="16" t="str">
        <f>IF($A142="","",(D142*G142))</f>
        <v/>
      </c>
      <c r="L142" s="16" t="str">
        <f>IF($A142="","",(K142-H142))</f>
        <v/>
      </c>
      <c r="M142" s="17" t="str">
        <f>IF($A142="","",(COUNTIFS('Bookings'!$B$2:$B$201,B142,'Bookings'!$A$2:$A$201,A142,'Bookings'!$C$2:$C$201,("&lt;"&amp;J142),'Bookings'!$J$2:$J$201,("&gt;"&amp;C142),'Bookings'!$I$2:$I$201,"&lt;&gt;Cancelled")-1))</f>
        <v/>
      </c>
    </row>
    <row r="143" spans="1:13" x14ac:dyDescent="0.25">
      <c r="A143" s="11"/>
      <c r="C143" s="12"/>
      <c r="D143" s="13"/>
      <c r="F143" s="13"/>
      <c r="G143" s="14"/>
      <c r="H143" s="14"/>
      <c r="J143" s="15" t="str">
        <f>IF($A143="","",(C143+(D143/24)))</f>
        <v/>
      </c>
      <c r="K143" s="16" t="str">
        <f>IF($A143="","",(D143*G143))</f>
        <v/>
      </c>
      <c r="L143" s="16" t="str">
        <f>IF($A143="","",(K143-H143))</f>
        <v/>
      </c>
      <c r="M143" s="17" t="str">
        <f>IF($A143="","",(COUNTIFS('Bookings'!$B$2:$B$201,B143,'Bookings'!$A$2:$A$201,A143,'Bookings'!$C$2:$C$201,("&lt;"&amp;J143),'Bookings'!$J$2:$J$201,("&gt;"&amp;C143),'Bookings'!$I$2:$I$201,"&lt;&gt;Cancelled")-1))</f>
        <v/>
      </c>
    </row>
    <row r="144" spans="1:13" x14ac:dyDescent="0.25">
      <c r="A144" s="11"/>
      <c r="C144" s="12"/>
      <c r="D144" s="13"/>
      <c r="F144" s="13"/>
      <c r="G144" s="14"/>
      <c r="H144" s="14"/>
      <c r="J144" s="15" t="str">
        <f>IF($A144="","",(C144+(D144/24)))</f>
        <v/>
      </c>
      <c r="K144" s="16" t="str">
        <f>IF($A144="","",(D144*G144))</f>
        <v/>
      </c>
      <c r="L144" s="16" t="str">
        <f>IF($A144="","",(K144-H144))</f>
        <v/>
      </c>
      <c r="M144" s="17" t="str">
        <f>IF($A144="","",(COUNTIFS('Bookings'!$B$2:$B$201,B144,'Bookings'!$A$2:$A$201,A144,'Bookings'!$C$2:$C$201,("&lt;"&amp;J144),'Bookings'!$J$2:$J$201,("&gt;"&amp;C144),'Bookings'!$I$2:$I$201,"&lt;&gt;Cancelled")-1))</f>
        <v/>
      </c>
    </row>
    <row r="145" spans="1:13" x14ac:dyDescent="0.25">
      <c r="A145" s="11"/>
      <c r="C145" s="12"/>
      <c r="D145" s="13"/>
      <c r="F145" s="13"/>
      <c r="G145" s="14"/>
      <c r="H145" s="14"/>
      <c r="J145" s="15" t="str">
        <f>IF($A145="","",(C145+(D145/24)))</f>
        <v/>
      </c>
      <c r="K145" s="16" t="str">
        <f>IF($A145="","",(D145*G145))</f>
        <v/>
      </c>
      <c r="L145" s="16" t="str">
        <f>IF($A145="","",(K145-H145))</f>
        <v/>
      </c>
      <c r="M145" s="17" t="str">
        <f>IF($A145="","",(COUNTIFS('Bookings'!$B$2:$B$201,B145,'Bookings'!$A$2:$A$201,A145,'Bookings'!$C$2:$C$201,("&lt;"&amp;J145),'Bookings'!$J$2:$J$201,("&gt;"&amp;C145),'Bookings'!$I$2:$I$201,"&lt;&gt;Cancelled")-1))</f>
        <v/>
      </c>
    </row>
    <row r="146" spans="1:13" x14ac:dyDescent="0.25">
      <c r="A146" s="11"/>
      <c r="C146" s="12"/>
      <c r="D146" s="13"/>
      <c r="F146" s="13"/>
      <c r="G146" s="14"/>
      <c r="H146" s="14"/>
      <c r="J146" s="15" t="str">
        <f>IF($A146="","",(C146+(D146/24)))</f>
        <v/>
      </c>
      <c r="K146" s="16" t="str">
        <f>IF($A146="","",(D146*G146))</f>
        <v/>
      </c>
      <c r="L146" s="16" t="str">
        <f>IF($A146="","",(K146-H146))</f>
        <v/>
      </c>
      <c r="M146" s="17" t="str">
        <f>IF($A146="","",(COUNTIFS('Bookings'!$B$2:$B$201,B146,'Bookings'!$A$2:$A$201,A146,'Bookings'!$C$2:$C$201,("&lt;"&amp;J146),'Bookings'!$J$2:$J$201,("&gt;"&amp;C146),'Bookings'!$I$2:$I$201,"&lt;&gt;Cancelled")-1))</f>
        <v/>
      </c>
    </row>
    <row r="147" spans="1:13" x14ac:dyDescent="0.25">
      <c r="A147" s="11"/>
      <c r="C147" s="12"/>
      <c r="D147" s="13"/>
      <c r="F147" s="13"/>
      <c r="G147" s="14"/>
      <c r="H147" s="14"/>
      <c r="J147" s="15" t="str">
        <f>IF($A147="","",(C147+(D147/24)))</f>
        <v/>
      </c>
      <c r="K147" s="16" t="str">
        <f>IF($A147="","",(D147*G147))</f>
        <v/>
      </c>
      <c r="L147" s="16" t="str">
        <f>IF($A147="","",(K147-H147))</f>
        <v/>
      </c>
      <c r="M147" s="17" t="str">
        <f>IF($A147="","",(COUNTIFS('Bookings'!$B$2:$B$201,B147,'Bookings'!$A$2:$A$201,A147,'Bookings'!$C$2:$C$201,("&lt;"&amp;J147),'Bookings'!$J$2:$J$201,("&gt;"&amp;C147),'Bookings'!$I$2:$I$201,"&lt;&gt;Cancelled")-1))</f>
        <v/>
      </c>
    </row>
    <row r="148" spans="1:13" x14ac:dyDescent="0.25">
      <c r="A148" s="11"/>
      <c r="C148" s="12"/>
      <c r="D148" s="13"/>
      <c r="F148" s="13"/>
      <c r="G148" s="14"/>
      <c r="H148" s="14"/>
      <c r="J148" s="15" t="str">
        <f>IF($A148="","",(C148+(D148/24)))</f>
        <v/>
      </c>
      <c r="K148" s="16" t="str">
        <f>IF($A148="","",(D148*G148))</f>
        <v/>
      </c>
      <c r="L148" s="16" t="str">
        <f>IF($A148="","",(K148-H148))</f>
        <v/>
      </c>
      <c r="M148" s="17" t="str">
        <f>IF($A148="","",(COUNTIFS('Bookings'!$B$2:$B$201,B148,'Bookings'!$A$2:$A$201,A148,'Bookings'!$C$2:$C$201,("&lt;"&amp;J148),'Bookings'!$J$2:$J$201,("&gt;"&amp;C148),'Bookings'!$I$2:$I$201,"&lt;&gt;Cancelled")-1))</f>
        <v/>
      </c>
    </row>
    <row r="149" spans="1:13" x14ac:dyDescent="0.25">
      <c r="A149" s="11"/>
      <c r="C149" s="12"/>
      <c r="D149" s="13"/>
      <c r="F149" s="13"/>
      <c r="G149" s="14"/>
      <c r="H149" s="14"/>
      <c r="J149" s="15" t="str">
        <f>IF($A149="","",(C149+(D149/24)))</f>
        <v/>
      </c>
      <c r="K149" s="16" t="str">
        <f>IF($A149="","",(D149*G149))</f>
        <v/>
      </c>
      <c r="L149" s="16" t="str">
        <f>IF($A149="","",(K149-H149))</f>
        <v/>
      </c>
      <c r="M149" s="17" t="str">
        <f>IF($A149="","",(COUNTIFS('Bookings'!$B$2:$B$201,B149,'Bookings'!$A$2:$A$201,A149,'Bookings'!$C$2:$C$201,("&lt;"&amp;J149),'Bookings'!$J$2:$J$201,("&gt;"&amp;C149),'Bookings'!$I$2:$I$201,"&lt;&gt;Cancelled")-1))</f>
        <v/>
      </c>
    </row>
    <row r="150" spans="1:13" x14ac:dyDescent="0.25">
      <c r="A150" s="11"/>
      <c r="C150" s="12"/>
      <c r="D150" s="13"/>
      <c r="F150" s="13"/>
      <c r="G150" s="14"/>
      <c r="H150" s="14"/>
      <c r="J150" s="15" t="str">
        <f>IF($A150="","",(C150+(D150/24)))</f>
        <v/>
      </c>
      <c r="K150" s="16" t="str">
        <f>IF($A150="","",(D150*G150))</f>
        <v/>
      </c>
      <c r="L150" s="16" t="str">
        <f>IF($A150="","",(K150-H150))</f>
        <v/>
      </c>
      <c r="M150" s="17" t="str">
        <f>IF($A150="","",(COUNTIFS('Bookings'!$B$2:$B$201,B150,'Bookings'!$A$2:$A$201,A150,'Bookings'!$C$2:$C$201,("&lt;"&amp;J150),'Bookings'!$J$2:$J$201,("&gt;"&amp;C150),'Bookings'!$I$2:$I$201,"&lt;&gt;Cancelled")-1))</f>
        <v/>
      </c>
    </row>
    <row r="151" spans="1:13" x14ac:dyDescent="0.25">
      <c r="A151" s="11"/>
      <c r="C151" s="12"/>
      <c r="D151" s="13"/>
      <c r="F151" s="13"/>
      <c r="G151" s="14"/>
      <c r="H151" s="14"/>
      <c r="J151" s="15" t="str">
        <f>IF($A151="","",(C151+(D151/24)))</f>
        <v/>
      </c>
      <c r="K151" s="16" t="str">
        <f>IF($A151="","",(D151*G151))</f>
        <v/>
      </c>
      <c r="L151" s="16" t="str">
        <f>IF($A151="","",(K151-H151))</f>
        <v/>
      </c>
      <c r="M151" s="17" t="str">
        <f>IF($A151="","",(COUNTIFS('Bookings'!$B$2:$B$201,B151,'Bookings'!$A$2:$A$201,A151,'Bookings'!$C$2:$C$201,("&lt;"&amp;J151),'Bookings'!$J$2:$J$201,("&gt;"&amp;C151),'Bookings'!$I$2:$I$201,"&lt;&gt;Cancelled")-1))</f>
        <v/>
      </c>
    </row>
    <row r="152" spans="1:13" x14ac:dyDescent="0.25">
      <c r="A152" s="11"/>
      <c r="C152" s="12"/>
      <c r="D152" s="13"/>
      <c r="F152" s="13"/>
      <c r="G152" s="14"/>
      <c r="H152" s="14"/>
      <c r="J152" s="15" t="str">
        <f>IF($A152="","",(C152+(D152/24)))</f>
        <v/>
      </c>
      <c r="K152" s="16" t="str">
        <f>IF($A152="","",(D152*G152))</f>
        <v/>
      </c>
      <c r="L152" s="16" t="str">
        <f>IF($A152="","",(K152-H152))</f>
        <v/>
      </c>
      <c r="M152" s="17" t="str">
        <f>IF($A152="","",(COUNTIFS('Bookings'!$B$2:$B$201,B152,'Bookings'!$A$2:$A$201,A152,'Bookings'!$C$2:$C$201,("&lt;"&amp;J152),'Bookings'!$J$2:$J$201,("&gt;"&amp;C152),'Bookings'!$I$2:$I$201,"&lt;&gt;Cancelled")-1))</f>
        <v/>
      </c>
    </row>
    <row r="153" spans="1:13" x14ac:dyDescent="0.25">
      <c r="A153" s="11"/>
      <c r="C153" s="12"/>
      <c r="D153" s="13"/>
      <c r="F153" s="13"/>
      <c r="G153" s="14"/>
      <c r="H153" s="14"/>
      <c r="J153" s="15" t="str">
        <f>IF($A153="","",(C153+(D153/24)))</f>
        <v/>
      </c>
      <c r="K153" s="16" t="str">
        <f>IF($A153="","",(D153*G153))</f>
        <v/>
      </c>
      <c r="L153" s="16" t="str">
        <f>IF($A153="","",(K153-H153))</f>
        <v/>
      </c>
      <c r="M153" s="17" t="str">
        <f>IF($A153="","",(COUNTIFS('Bookings'!$B$2:$B$201,B153,'Bookings'!$A$2:$A$201,A153,'Bookings'!$C$2:$C$201,("&lt;"&amp;J153),'Bookings'!$J$2:$J$201,("&gt;"&amp;C153),'Bookings'!$I$2:$I$201,"&lt;&gt;Cancelled")-1))</f>
        <v/>
      </c>
    </row>
    <row r="154" spans="1:13" x14ac:dyDescent="0.25">
      <c r="A154" s="11"/>
      <c r="C154" s="12"/>
      <c r="D154" s="13"/>
      <c r="F154" s="13"/>
      <c r="G154" s="14"/>
      <c r="H154" s="14"/>
      <c r="J154" s="15" t="str">
        <f>IF($A154="","",(C154+(D154/24)))</f>
        <v/>
      </c>
      <c r="K154" s="16" t="str">
        <f>IF($A154="","",(D154*G154))</f>
        <v/>
      </c>
      <c r="L154" s="16" t="str">
        <f>IF($A154="","",(K154-H154))</f>
        <v/>
      </c>
      <c r="M154" s="17" t="str">
        <f>IF($A154="","",(COUNTIFS('Bookings'!$B$2:$B$201,B154,'Bookings'!$A$2:$A$201,A154,'Bookings'!$C$2:$C$201,("&lt;"&amp;J154),'Bookings'!$J$2:$J$201,("&gt;"&amp;C154),'Bookings'!$I$2:$I$201,"&lt;&gt;Cancelled")-1))</f>
        <v/>
      </c>
    </row>
    <row r="155" spans="1:13" x14ac:dyDescent="0.25">
      <c r="A155" s="11"/>
      <c r="C155" s="12"/>
      <c r="D155" s="13"/>
      <c r="F155" s="13"/>
      <c r="G155" s="14"/>
      <c r="H155" s="14"/>
      <c r="J155" s="15" t="str">
        <f>IF($A155="","",(C155+(D155/24)))</f>
        <v/>
      </c>
      <c r="K155" s="16" t="str">
        <f>IF($A155="","",(D155*G155))</f>
        <v/>
      </c>
      <c r="L155" s="16" t="str">
        <f>IF($A155="","",(K155-H155))</f>
        <v/>
      </c>
      <c r="M155" s="17" t="str">
        <f>IF($A155="","",(COUNTIFS('Bookings'!$B$2:$B$201,B155,'Bookings'!$A$2:$A$201,A155,'Bookings'!$C$2:$C$201,("&lt;"&amp;J155),'Bookings'!$J$2:$J$201,("&gt;"&amp;C155),'Bookings'!$I$2:$I$201,"&lt;&gt;Cancelled")-1))</f>
        <v/>
      </c>
    </row>
    <row r="156" spans="1:13" x14ac:dyDescent="0.25">
      <c r="A156" s="11"/>
      <c r="C156" s="12"/>
      <c r="D156" s="13"/>
      <c r="F156" s="13"/>
      <c r="G156" s="14"/>
      <c r="H156" s="14"/>
      <c r="J156" s="15" t="str">
        <f>IF($A156="","",(C156+(D156/24)))</f>
        <v/>
      </c>
      <c r="K156" s="16" t="str">
        <f>IF($A156="","",(D156*G156))</f>
        <v/>
      </c>
      <c r="L156" s="16" t="str">
        <f>IF($A156="","",(K156-H156))</f>
        <v/>
      </c>
      <c r="M156" s="17" t="str">
        <f>IF($A156="","",(COUNTIFS('Bookings'!$B$2:$B$201,B156,'Bookings'!$A$2:$A$201,A156,'Bookings'!$C$2:$C$201,("&lt;"&amp;J156),'Bookings'!$J$2:$J$201,("&gt;"&amp;C156),'Bookings'!$I$2:$I$201,"&lt;&gt;Cancelled")-1))</f>
        <v/>
      </c>
    </row>
    <row r="157" spans="1:13" x14ac:dyDescent="0.25">
      <c r="A157" s="11"/>
      <c r="C157" s="12"/>
      <c r="D157" s="13"/>
      <c r="F157" s="13"/>
      <c r="G157" s="14"/>
      <c r="H157" s="14"/>
      <c r="J157" s="15" t="str">
        <f>IF($A157="","",(C157+(D157/24)))</f>
        <v/>
      </c>
      <c r="K157" s="16" t="str">
        <f>IF($A157="","",(D157*G157))</f>
        <v/>
      </c>
      <c r="L157" s="16" t="str">
        <f>IF($A157="","",(K157-H157))</f>
        <v/>
      </c>
      <c r="M157" s="17" t="str">
        <f>IF($A157="","",(COUNTIFS('Bookings'!$B$2:$B$201,B157,'Bookings'!$A$2:$A$201,A157,'Bookings'!$C$2:$C$201,("&lt;"&amp;J157),'Bookings'!$J$2:$J$201,("&gt;"&amp;C157),'Bookings'!$I$2:$I$201,"&lt;&gt;Cancelled")-1))</f>
        <v/>
      </c>
    </row>
    <row r="158" spans="1:13" x14ac:dyDescent="0.25">
      <c r="A158" s="11"/>
      <c r="C158" s="12"/>
      <c r="D158" s="13"/>
      <c r="F158" s="13"/>
      <c r="G158" s="14"/>
      <c r="H158" s="14"/>
      <c r="J158" s="15" t="str">
        <f>IF($A158="","",(C158+(D158/24)))</f>
        <v/>
      </c>
      <c r="K158" s="16" t="str">
        <f>IF($A158="","",(D158*G158))</f>
        <v/>
      </c>
      <c r="L158" s="16" t="str">
        <f>IF($A158="","",(K158-H158))</f>
        <v/>
      </c>
      <c r="M158" s="17" t="str">
        <f>IF($A158="","",(COUNTIFS('Bookings'!$B$2:$B$201,B158,'Bookings'!$A$2:$A$201,A158,'Bookings'!$C$2:$C$201,("&lt;"&amp;J158),'Bookings'!$J$2:$J$201,("&gt;"&amp;C158),'Bookings'!$I$2:$I$201,"&lt;&gt;Cancelled")-1))</f>
        <v/>
      </c>
    </row>
    <row r="159" spans="1:13" x14ac:dyDescent="0.25">
      <c r="A159" s="11"/>
      <c r="C159" s="12"/>
      <c r="D159" s="13"/>
      <c r="F159" s="13"/>
      <c r="G159" s="14"/>
      <c r="H159" s="14"/>
      <c r="J159" s="15" t="str">
        <f>IF($A159="","",(C159+(D159/24)))</f>
        <v/>
      </c>
      <c r="K159" s="16" t="str">
        <f>IF($A159="","",(D159*G159))</f>
        <v/>
      </c>
      <c r="L159" s="16" t="str">
        <f>IF($A159="","",(K159-H159))</f>
        <v/>
      </c>
      <c r="M159" s="17" t="str">
        <f>IF($A159="","",(COUNTIFS('Bookings'!$B$2:$B$201,B159,'Bookings'!$A$2:$A$201,A159,'Bookings'!$C$2:$C$201,("&lt;"&amp;J159),'Bookings'!$J$2:$J$201,("&gt;"&amp;C159),'Bookings'!$I$2:$I$201,"&lt;&gt;Cancelled")-1))</f>
        <v/>
      </c>
    </row>
    <row r="160" spans="1:13" x14ac:dyDescent="0.25">
      <c r="A160" s="11"/>
      <c r="C160" s="12"/>
      <c r="D160" s="13"/>
      <c r="F160" s="13"/>
      <c r="G160" s="14"/>
      <c r="H160" s="14"/>
      <c r="J160" s="15" t="str">
        <f>IF($A160="","",(C160+(D160/24)))</f>
        <v/>
      </c>
      <c r="K160" s="16" t="str">
        <f>IF($A160="","",(D160*G160))</f>
        <v/>
      </c>
      <c r="L160" s="16" t="str">
        <f>IF($A160="","",(K160-H160))</f>
        <v/>
      </c>
      <c r="M160" s="17" t="str">
        <f>IF($A160="","",(COUNTIFS('Bookings'!$B$2:$B$201,B160,'Bookings'!$A$2:$A$201,A160,'Bookings'!$C$2:$C$201,("&lt;"&amp;J160),'Bookings'!$J$2:$J$201,("&gt;"&amp;C160),'Bookings'!$I$2:$I$201,"&lt;&gt;Cancelled")-1))</f>
        <v/>
      </c>
    </row>
    <row r="161" spans="1:13" x14ac:dyDescent="0.25">
      <c r="A161" s="11"/>
      <c r="C161" s="12"/>
      <c r="D161" s="13"/>
      <c r="F161" s="13"/>
      <c r="G161" s="14"/>
      <c r="H161" s="14"/>
      <c r="J161" s="15" t="str">
        <f>IF($A161="","",(C161+(D161/24)))</f>
        <v/>
      </c>
      <c r="K161" s="16" t="str">
        <f>IF($A161="","",(D161*G161))</f>
        <v/>
      </c>
      <c r="L161" s="16" t="str">
        <f>IF($A161="","",(K161-H161))</f>
        <v/>
      </c>
      <c r="M161" s="17" t="str">
        <f>IF($A161="","",(COUNTIFS('Bookings'!$B$2:$B$201,B161,'Bookings'!$A$2:$A$201,A161,'Bookings'!$C$2:$C$201,("&lt;"&amp;J161),'Bookings'!$J$2:$J$201,("&gt;"&amp;C161),'Bookings'!$I$2:$I$201,"&lt;&gt;Cancelled")-1))</f>
        <v/>
      </c>
    </row>
    <row r="162" spans="1:13" x14ac:dyDescent="0.25">
      <c r="A162" s="11"/>
      <c r="C162" s="12"/>
      <c r="D162" s="13"/>
      <c r="F162" s="13"/>
      <c r="G162" s="14"/>
      <c r="H162" s="14"/>
      <c r="J162" s="15" t="str">
        <f>IF($A162="","",(C162+(D162/24)))</f>
        <v/>
      </c>
      <c r="K162" s="16" t="str">
        <f>IF($A162="","",(D162*G162))</f>
        <v/>
      </c>
      <c r="L162" s="16" t="str">
        <f>IF($A162="","",(K162-H162))</f>
        <v/>
      </c>
      <c r="M162" s="17" t="str">
        <f>IF($A162="","",(COUNTIFS('Bookings'!$B$2:$B$201,B162,'Bookings'!$A$2:$A$201,A162,'Bookings'!$C$2:$C$201,("&lt;"&amp;J162),'Bookings'!$J$2:$J$201,("&gt;"&amp;C162),'Bookings'!$I$2:$I$201,"&lt;&gt;Cancelled")-1))</f>
        <v/>
      </c>
    </row>
    <row r="163" spans="1:13" x14ac:dyDescent="0.25">
      <c r="A163" s="11"/>
      <c r="C163" s="12"/>
      <c r="D163" s="13"/>
      <c r="F163" s="13"/>
      <c r="G163" s="14"/>
      <c r="H163" s="14"/>
      <c r="J163" s="15" t="str">
        <f>IF($A163="","",(C163+(D163/24)))</f>
        <v/>
      </c>
      <c r="K163" s="16" t="str">
        <f>IF($A163="","",(D163*G163))</f>
        <v/>
      </c>
      <c r="L163" s="16" t="str">
        <f>IF($A163="","",(K163-H163))</f>
        <v/>
      </c>
      <c r="M163" s="17" t="str">
        <f>IF($A163="","",(COUNTIFS('Bookings'!$B$2:$B$201,B163,'Bookings'!$A$2:$A$201,A163,'Bookings'!$C$2:$C$201,("&lt;"&amp;J163),'Bookings'!$J$2:$J$201,("&gt;"&amp;C163),'Bookings'!$I$2:$I$201,"&lt;&gt;Cancelled")-1))</f>
        <v/>
      </c>
    </row>
    <row r="164" spans="1:13" x14ac:dyDescent="0.25">
      <c r="A164" s="11"/>
      <c r="C164" s="12"/>
      <c r="D164" s="13"/>
      <c r="F164" s="13"/>
      <c r="G164" s="14"/>
      <c r="H164" s="14"/>
      <c r="J164" s="15" t="str">
        <f>IF($A164="","",(C164+(D164/24)))</f>
        <v/>
      </c>
      <c r="K164" s="16" t="str">
        <f>IF($A164="","",(D164*G164))</f>
        <v/>
      </c>
      <c r="L164" s="16" t="str">
        <f>IF($A164="","",(K164-H164))</f>
        <v/>
      </c>
      <c r="M164" s="17" t="str">
        <f>IF($A164="","",(COUNTIFS('Bookings'!$B$2:$B$201,B164,'Bookings'!$A$2:$A$201,A164,'Bookings'!$C$2:$C$201,("&lt;"&amp;J164),'Bookings'!$J$2:$J$201,("&gt;"&amp;C164),'Bookings'!$I$2:$I$201,"&lt;&gt;Cancelled")-1))</f>
        <v/>
      </c>
    </row>
    <row r="165" spans="1:13" x14ac:dyDescent="0.25">
      <c r="A165" s="11"/>
      <c r="C165" s="12"/>
      <c r="D165" s="13"/>
      <c r="F165" s="13"/>
      <c r="G165" s="14"/>
      <c r="H165" s="14"/>
      <c r="J165" s="15" t="str">
        <f>IF($A165="","",(C165+(D165/24)))</f>
        <v/>
      </c>
      <c r="K165" s="16" t="str">
        <f>IF($A165="","",(D165*G165))</f>
        <v/>
      </c>
      <c r="L165" s="16" t="str">
        <f>IF($A165="","",(K165-H165))</f>
        <v/>
      </c>
      <c r="M165" s="17" t="str">
        <f>IF($A165="","",(COUNTIFS('Bookings'!$B$2:$B$201,B165,'Bookings'!$A$2:$A$201,A165,'Bookings'!$C$2:$C$201,("&lt;"&amp;J165),'Bookings'!$J$2:$J$201,("&gt;"&amp;C165),'Bookings'!$I$2:$I$201,"&lt;&gt;Cancelled")-1))</f>
        <v/>
      </c>
    </row>
    <row r="166" spans="1:13" x14ac:dyDescent="0.25">
      <c r="A166" s="11"/>
      <c r="C166" s="12"/>
      <c r="D166" s="13"/>
      <c r="F166" s="13"/>
      <c r="G166" s="14"/>
      <c r="H166" s="14"/>
      <c r="J166" s="15" t="str">
        <f>IF($A166="","",(C166+(D166/24)))</f>
        <v/>
      </c>
      <c r="K166" s="16" t="str">
        <f>IF($A166="","",(D166*G166))</f>
        <v/>
      </c>
      <c r="L166" s="16" t="str">
        <f>IF($A166="","",(K166-H166))</f>
        <v/>
      </c>
      <c r="M166" s="17" t="str">
        <f>IF($A166="","",(COUNTIFS('Bookings'!$B$2:$B$201,B166,'Bookings'!$A$2:$A$201,A166,'Bookings'!$C$2:$C$201,("&lt;"&amp;J166),'Bookings'!$J$2:$J$201,("&gt;"&amp;C166),'Bookings'!$I$2:$I$201,"&lt;&gt;Cancelled")-1))</f>
        <v/>
      </c>
    </row>
    <row r="167" spans="1:13" x14ac:dyDescent="0.25">
      <c r="A167" s="11"/>
      <c r="C167" s="12"/>
      <c r="D167" s="13"/>
      <c r="F167" s="13"/>
      <c r="G167" s="14"/>
      <c r="H167" s="14"/>
      <c r="J167" s="15" t="str">
        <f>IF($A167="","",(C167+(D167/24)))</f>
        <v/>
      </c>
      <c r="K167" s="16" t="str">
        <f>IF($A167="","",(D167*G167))</f>
        <v/>
      </c>
      <c r="L167" s="16" t="str">
        <f>IF($A167="","",(K167-H167))</f>
        <v/>
      </c>
      <c r="M167" s="17" t="str">
        <f>IF($A167="","",(COUNTIFS('Bookings'!$B$2:$B$201,B167,'Bookings'!$A$2:$A$201,A167,'Bookings'!$C$2:$C$201,("&lt;"&amp;J167),'Bookings'!$J$2:$J$201,("&gt;"&amp;C167),'Bookings'!$I$2:$I$201,"&lt;&gt;Cancelled")-1))</f>
        <v/>
      </c>
    </row>
    <row r="168" spans="1:13" x14ac:dyDescent="0.25">
      <c r="A168" s="11"/>
      <c r="C168" s="12"/>
      <c r="D168" s="13"/>
      <c r="F168" s="13"/>
      <c r="G168" s="14"/>
      <c r="H168" s="14"/>
      <c r="J168" s="15" t="str">
        <f>IF($A168="","",(C168+(D168/24)))</f>
        <v/>
      </c>
      <c r="K168" s="16" t="str">
        <f>IF($A168="","",(D168*G168))</f>
        <v/>
      </c>
      <c r="L168" s="16" t="str">
        <f>IF($A168="","",(K168-H168))</f>
        <v/>
      </c>
      <c r="M168" s="17" t="str">
        <f>IF($A168="","",(COUNTIFS('Bookings'!$B$2:$B$201,B168,'Bookings'!$A$2:$A$201,A168,'Bookings'!$C$2:$C$201,("&lt;"&amp;J168),'Bookings'!$J$2:$J$201,("&gt;"&amp;C168),'Bookings'!$I$2:$I$201,"&lt;&gt;Cancelled")-1))</f>
        <v/>
      </c>
    </row>
    <row r="169" spans="1:13" x14ac:dyDescent="0.25">
      <c r="A169" s="11"/>
      <c r="C169" s="12"/>
      <c r="D169" s="13"/>
      <c r="F169" s="13"/>
      <c r="G169" s="14"/>
      <c r="H169" s="14"/>
      <c r="J169" s="15" t="str">
        <f>IF($A169="","",(C169+(D169/24)))</f>
        <v/>
      </c>
      <c r="K169" s="16" t="str">
        <f>IF($A169="","",(D169*G169))</f>
        <v/>
      </c>
      <c r="L169" s="16" t="str">
        <f>IF($A169="","",(K169-H169))</f>
        <v/>
      </c>
      <c r="M169" s="17" t="str">
        <f>IF($A169="","",(COUNTIFS('Bookings'!$B$2:$B$201,B169,'Bookings'!$A$2:$A$201,A169,'Bookings'!$C$2:$C$201,("&lt;"&amp;J169),'Bookings'!$J$2:$J$201,("&gt;"&amp;C169),'Bookings'!$I$2:$I$201,"&lt;&gt;Cancelled")-1))</f>
        <v/>
      </c>
    </row>
    <row r="170" spans="1:13" x14ac:dyDescent="0.25">
      <c r="A170" s="11"/>
      <c r="C170" s="12"/>
      <c r="D170" s="13"/>
      <c r="F170" s="13"/>
      <c r="G170" s="14"/>
      <c r="H170" s="14"/>
      <c r="J170" s="15" t="str">
        <f>IF($A170="","",(C170+(D170/24)))</f>
        <v/>
      </c>
      <c r="K170" s="16" t="str">
        <f>IF($A170="","",(D170*G170))</f>
        <v/>
      </c>
      <c r="L170" s="16" t="str">
        <f>IF($A170="","",(K170-H170))</f>
        <v/>
      </c>
      <c r="M170" s="17" t="str">
        <f>IF($A170="","",(COUNTIFS('Bookings'!$B$2:$B$201,B170,'Bookings'!$A$2:$A$201,A170,'Bookings'!$C$2:$C$201,("&lt;"&amp;J170),'Bookings'!$J$2:$J$201,("&gt;"&amp;C170),'Bookings'!$I$2:$I$201,"&lt;&gt;Cancelled")-1))</f>
        <v/>
      </c>
    </row>
    <row r="171" spans="1:13" x14ac:dyDescent="0.25">
      <c r="A171" s="11"/>
      <c r="C171" s="12"/>
      <c r="D171" s="13"/>
      <c r="F171" s="13"/>
      <c r="G171" s="14"/>
      <c r="H171" s="14"/>
      <c r="J171" s="15" t="str">
        <f>IF($A171="","",(C171+(D171/24)))</f>
        <v/>
      </c>
      <c r="K171" s="16" t="str">
        <f>IF($A171="","",(D171*G171))</f>
        <v/>
      </c>
      <c r="L171" s="16" t="str">
        <f>IF($A171="","",(K171-H171))</f>
        <v/>
      </c>
      <c r="M171" s="17" t="str">
        <f>IF($A171="","",(COUNTIFS('Bookings'!$B$2:$B$201,B171,'Bookings'!$A$2:$A$201,A171,'Bookings'!$C$2:$C$201,("&lt;"&amp;J171),'Bookings'!$J$2:$J$201,("&gt;"&amp;C171),'Bookings'!$I$2:$I$201,"&lt;&gt;Cancelled")-1))</f>
        <v/>
      </c>
    </row>
    <row r="172" spans="1:13" x14ac:dyDescent="0.25">
      <c r="A172" s="11"/>
      <c r="C172" s="12"/>
      <c r="D172" s="13"/>
      <c r="F172" s="13"/>
      <c r="G172" s="14"/>
      <c r="H172" s="14"/>
      <c r="J172" s="15" t="str">
        <f>IF($A172="","",(C172+(D172/24)))</f>
        <v/>
      </c>
      <c r="K172" s="16" t="str">
        <f>IF($A172="","",(D172*G172))</f>
        <v/>
      </c>
      <c r="L172" s="16" t="str">
        <f>IF($A172="","",(K172-H172))</f>
        <v/>
      </c>
      <c r="M172" s="17" t="str">
        <f>IF($A172="","",(COUNTIFS('Bookings'!$B$2:$B$201,B172,'Bookings'!$A$2:$A$201,A172,'Bookings'!$C$2:$C$201,("&lt;"&amp;J172),'Bookings'!$J$2:$J$201,("&gt;"&amp;C172),'Bookings'!$I$2:$I$201,"&lt;&gt;Cancelled")-1))</f>
        <v/>
      </c>
    </row>
    <row r="173" spans="1:13" x14ac:dyDescent="0.25">
      <c r="A173" s="11"/>
      <c r="C173" s="12"/>
      <c r="D173" s="13"/>
      <c r="F173" s="13"/>
      <c r="G173" s="14"/>
      <c r="H173" s="14"/>
      <c r="J173" s="15" t="str">
        <f>IF($A173="","",(C173+(D173/24)))</f>
        <v/>
      </c>
      <c r="K173" s="16" t="str">
        <f>IF($A173="","",(D173*G173))</f>
        <v/>
      </c>
      <c r="L173" s="16" t="str">
        <f>IF($A173="","",(K173-H173))</f>
        <v/>
      </c>
      <c r="M173" s="17" t="str">
        <f>IF($A173="","",(COUNTIFS('Bookings'!$B$2:$B$201,B173,'Bookings'!$A$2:$A$201,A173,'Bookings'!$C$2:$C$201,("&lt;"&amp;J173),'Bookings'!$J$2:$J$201,("&gt;"&amp;C173),'Bookings'!$I$2:$I$201,"&lt;&gt;Cancelled")-1))</f>
        <v/>
      </c>
    </row>
    <row r="174" spans="1:13" x14ac:dyDescent="0.25">
      <c r="A174" s="11"/>
      <c r="C174" s="12"/>
      <c r="D174" s="13"/>
      <c r="F174" s="13"/>
      <c r="G174" s="14"/>
      <c r="H174" s="14"/>
      <c r="J174" s="15" t="str">
        <f>IF($A174="","",(C174+(D174/24)))</f>
        <v/>
      </c>
      <c r="K174" s="16" t="str">
        <f>IF($A174="","",(D174*G174))</f>
        <v/>
      </c>
      <c r="L174" s="16" t="str">
        <f>IF($A174="","",(K174-H174))</f>
        <v/>
      </c>
      <c r="M174" s="17" t="str">
        <f>IF($A174="","",(COUNTIFS('Bookings'!$B$2:$B$201,B174,'Bookings'!$A$2:$A$201,A174,'Bookings'!$C$2:$C$201,("&lt;"&amp;J174),'Bookings'!$J$2:$J$201,("&gt;"&amp;C174),'Bookings'!$I$2:$I$201,"&lt;&gt;Cancelled")-1))</f>
        <v/>
      </c>
    </row>
    <row r="175" spans="1:13" x14ac:dyDescent="0.25">
      <c r="A175" s="11"/>
      <c r="C175" s="12"/>
      <c r="D175" s="13"/>
      <c r="F175" s="13"/>
      <c r="G175" s="14"/>
      <c r="H175" s="14"/>
      <c r="J175" s="15" t="str">
        <f>IF($A175="","",(C175+(D175/24)))</f>
        <v/>
      </c>
      <c r="K175" s="16" t="str">
        <f>IF($A175="","",(D175*G175))</f>
        <v/>
      </c>
      <c r="L175" s="16" t="str">
        <f>IF($A175="","",(K175-H175))</f>
        <v/>
      </c>
      <c r="M175" s="17" t="str">
        <f>IF($A175="","",(COUNTIFS('Bookings'!$B$2:$B$201,B175,'Bookings'!$A$2:$A$201,A175,'Bookings'!$C$2:$C$201,("&lt;"&amp;J175),'Bookings'!$J$2:$J$201,("&gt;"&amp;C175),'Bookings'!$I$2:$I$201,"&lt;&gt;Cancelled")-1))</f>
        <v/>
      </c>
    </row>
    <row r="176" spans="1:13" x14ac:dyDescent="0.25">
      <c r="A176" s="11"/>
      <c r="C176" s="12"/>
      <c r="D176" s="13"/>
      <c r="F176" s="13"/>
      <c r="G176" s="14"/>
      <c r="H176" s="14"/>
      <c r="J176" s="15" t="str">
        <f>IF($A176="","",(C176+(D176/24)))</f>
        <v/>
      </c>
      <c r="K176" s="16" t="str">
        <f>IF($A176="","",(D176*G176))</f>
        <v/>
      </c>
      <c r="L176" s="16" t="str">
        <f>IF($A176="","",(K176-H176))</f>
        <v/>
      </c>
      <c r="M176" s="17" t="str">
        <f>IF($A176="","",(COUNTIFS('Bookings'!$B$2:$B$201,B176,'Bookings'!$A$2:$A$201,A176,'Bookings'!$C$2:$C$201,("&lt;"&amp;J176),'Bookings'!$J$2:$J$201,("&gt;"&amp;C176),'Bookings'!$I$2:$I$201,"&lt;&gt;Cancelled")-1))</f>
        <v/>
      </c>
    </row>
    <row r="177" spans="1:13" x14ac:dyDescent="0.25">
      <c r="A177" s="11"/>
      <c r="C177" s="12"/>
      <c r="D177" s="13"/>
      <c r="F177" s="13"/>
      <c r="G177" s="14"/>
      <c r="H177" s="14"/>
      <c r="J177" s="15" t="str">
        <f>IF($A177="","",(C177+(D177/24)))</f>
        <v/>
      </c>
      <c r="K177" s="16" t="str">
        <f>IF($A177="","",(D177*G177))</f>
        <v/>
      </c>
      <c r="L177" s="16" t="str">
        <f>IF($A177="","",(K177-H177))</f>
        <v/>
      </c>
      <c r="M177" s="17" t="str">
        <f>IF($A177="","",(COUNTIFS('Bookings'!$B$2:$B$201,B177,'Bookings'!$A$2:$A$201,A177,'Bookings'!$C$2:$C$201,("&lt;"&amp;J177),'Bookings'!$J$2:$J$201,("&gt;"&amp;C177),'Bookings'!$I$2:$I$201,"&lt;&gt;Cancelled")-1))</f>
        <v/>
      </c>
    </row>
    <row r="178" spans="1:13" x14ac:dyDescent="0.25">
      <c r="A178" s="11"/>
      <c r="C178" s="12"/>
      <c r="D178" s="13"/>
      <c r="F178" s="13"/>
      <c r="G178" s="14"/>
      <c r="H178" s="14"/>
      <c r="J178" s="15" t="str">
        <f>IF($A178="","",(C178+(D178/24)))</f>
        <v/>
      </c>
      <c r="K178" s="16" t="str">
        <f>IF($A178="","",(D178*G178))</f>
        <v/>
      </c>
      <c r="L178" s="16" t="str">
        <f>IF($A178="","",(K178-H178))</f>
        <v/>
      </c>
      <c r="M178" s="17" t="str">
        <f>IF($A178="","",(COUNTIFS('Bookings'!$B$2:$B$201,B178,'Bookings'!$A$2:$A$201,A178,'Bookings'!$C$2:$C$201,("&lt;"&amp;J178),'Bookings'!$J$2:$J$201,("&gt;"&amp;C178),'Bookings'!$I$2:$I$201,"&lt;&gt;Cancelled")-1))</f>
        <v/>
      </c>
    </row>
    <row r="179" spans="1:13" x14ac:dyDescent="0.25">
      <c r="A179" s="11"/>
      <c r="C179" s="12"/>
      <c r="D179" s="13"/>
      <c r="F179" s="13"/>
      <c r="G179" s="14"/>
      <c r="H179" s="14"/>
      <c r="J179" s="15" t="str">
        <f>IF($A179="","",(C179+(D179/24)))</f>
        <v/>
      </c>
      <c r="K179" s="16" t="str">
        <f>IF($A179="","",(D179*G179))</f>
        <v/>
      </c>
      <c r="L179" s="16" t="str">
        <f>IF($A179="","",(K179-H179))</f>
        <v/>
      </c>
      <c r="M179" s="17" t="str">
        <f>IF($A179="","",(COUNTIFS('Bookings'!$B$2:$B$201,B179,'Bookings'!$A$2:$A$201,A179,'Bookings'!$C$2:$C$201,("&lt;"&amp;J179),'Bookings'!$J$2:$J$201,("&gt;"&amp;C179),'Bookings'!$I$2:$I$201,"&lt;&gt;Cancelled")-1))</f>
        <v/>
      </c>
    </row>
    <row r="180" spans="1:13" x14ac:dyDescent="0.25">
      <c r="A180" s="11"/>
      <c r="C180" s="12"/>
      <c r="D180" s="13"/>
      <c r="F180" s="13"/>
      <c r="G180" s="14"/>
      <c r="H180" s="14"/>
      <c r="J180" s="15" t="str">
        <f>IF($A180="","",(C180+(D180/24)))</f>
        <v/>
      </c>
      <c r="K180" s="16" t="str">
        <f>IF($A180="","",(D180*G180))</f>
        <v/>
      </c>
      <c r="L180" s="16" t="str">
        <f>IF($A180="","",(K180-H180))</f>
        <v/>
      </c>
      <c r="M180" s="17" t="str">
        <f>IF($A180="","",(COUNTIFS('Bookings'!$B$2:$B$201,B180,'Bookings'!$A$2:$A$201,A180,'Bookings'!$C$2:$C$201,("&lt;"&amp;J180),'Bookings'!$J$2:$J$201,("&gt;"&amp;C180),'Bookings'!$I$2:$I$201,"&lt;&gt;Cancelled")-1))</f>
        <v/>
      </c>
    </row>
    <row r="181" spans="1:13" x14ac:dyDescent="0.25">
      <c r="A181" s="11"/>
      <c r="C181" s="12"/>
      <c r="D181" s="13"/>
      <c r="F181" s="13"/>
      <c r="G181" s="14"/>
      <c r="H181" s="14"/>
      <c r="J181" s="15" t="str">
        <f>IF($A181="","",(C181+(D181/24)))</f>
        <v/>
      </c>
      <c r="K181" s="16" t="str">
        <f>IF($A181="","",(D181*G181))</f>
        <v/>
      </c>
      <c r="L181" s="16" t="str">
        <f>IF($A181="","",(K181-H181))</f>
        <v/>
      </c>
      <c r="M181" s="17" t="str">
        <f>IF($A181="","",(COUNTIFS('Bookings'!$B$2:$B$201,B181,'Bookings'!$A$2:$A$201,A181,'Bookings'!$C$2:$C$201,("&lt;"&amp;J181),'Bookings'!$J$2:$J$201,("&gt;"&amp;C181),'Bookings'!$I$2:$I$201,"&lt;&gt;Cancelled")-1))</f>
        <v/>
      </c>
    </row>
    <row r="182" spans="1:13" x14ac:dyDescent="0.25">
      <c r="A182" s="11"/>
      <c r="C182" s="12"/>
      <c r="D182" s="13"/>
      <c r="F182" s="13"/>
      <c r="G182" s="14"/>
      <c r="H182" s="14"/>
      <c r="J182" s="15" t="str">
        <f>IF($A182="","",(C182+(D182/24)))</f>
        <v/>
      </c>
      <c r="K182" s="16" t="str">
        <f>IF($A182="","",(D182*G182))</f>
        <v/>
      </c>
      <c r="L182" s="16" t="str">
        <f>IF($A182="","",(K182-H182))</f>
        <v/>
      </c>
      <c r="M182" s="17" t="str">
        <f>IF($A182="","",(COUNTIFS('Bookings'!$B$2:$B$201,B182,'Bookings'!$A$2:$A$201,A182,'Bookings'!$C$2:$C$201,("&lt;"&amp;J182),'Bookings'!$J$2:$J$201,("&gt;"&amp;C182),'Bookings'!$I$2:$I$201,"&lt;&gt;Cancelled")-1))</f>
        <v/>
      </c>
    </row>
    <row r="183" spans="1:13" x14ac:dyDescent="0.25">
      <c r="A183" s="11"/>
      <c r="C183" s="12"/>
      <c r="D183" s="13"/>
      <c r="F183" s="13"/>
      <c r="G183" s="14"/>
      <c r="H183" s="14"/>
      <c r="J183" s="15" t="str">
        <f>IF($A183="","",(C183+(D183/24)))</f>
        <v/>
      </c>
      <c r="K183" s="16" t="str">
        <f>IF($A183="","",(D183*G183))</f>
        <v/>
      </c>
      <c r="L183" s="16" t="str">
        <f>IF($A183="","",(K183-H183))</f>
        <v/>
      </c>
      <c r="M183" s="17" t="str">
        <f>IF($A183="","",(COUNTIFS('Bookings'!$B$2:$B$201,B183,'Bookings'!$A$2:$A$201,A183,'Bookings'!$C$2:$C$201,("&lt;"&amp;J183),'Bookings'!$J$2:$J$201,("&gt;"&amp;C183),'Bookings'!$I$2:$I$201,"&lt;&gt;Cancelled")-1))</f>
        <v/>
      </c>
    </row>
    <row r="184" spans="1:13" x14ac:dyDescent="0.25">
      <c r="A184" s="11"/>
      <c r="C184" s="12"/>
      <c r="D184" s="13"/>
      <c r="F184" s="13"/>
      <c r="G184" s="14"/>
      <c r="H184" s="14"/>
      <c r="J184" s="15" t="str">
        <f>IF($A184="","",(C184+(D184/24)))</f>
        <v/>
      </c>
      <c r="K184" s="16" t="str">
        <f>IF($A184="","",(D184*G184))</f>
        <v/>
      </c>
      <c r="L184" s="16" t="str">
        <f>IF($A184="","",(K184-H184))</f>
        <v/>
      </c>
      <c r="M184" s="17" t="str">
        <f>IF($A184="","",(COUNTIFS('Bookings'!$B$2:$B$201,B184,'Bookings'!$A$2:$A$201,A184,'Bookings'!$C$2:$C$201,("&lt;"&amp;J184),'Bookings'!$J$2:$J$201,("&gt;"&amp;C184),'Bookings'!$I$2:$I$201,"&lt;&gt;Cancelled")-1))</f>
        <v/>
      </c>
    </row>
    <row r="185" spans="1:13" x14ac:dyDescent="0.25">
      <c r="A185" s="11"/>
      <c r="C185" s="12"/>
      <c r="D185" s="13"/>
      <c r="F185" s="13"/>
      <c r="G185" s="14"/>
      <c r="H185" s="14"/>
      <c r="J185" s="15" t="str">
        <f>IF($A185="","",(C185+(D185/24)))</f>
        <v/>
      </c>
      <c r="K185" s="16" t="str">
        <f>IF($A185="","",(D185*G185))</f>
        <v/>
      </c>
      <c r="L185" s="16" t="str">
        <f>IF($A185="","",(K185-H185))</f>
        <v/>
      </c>
      <c r="M185" s="17" t="str">
        <f>IF($A185="","",(COUNTIFS('Bookings'!$B$2:$B$201,B185,'Bookings'!$A$2:$A$201,A185,'Bookings'!$C$2:$C$201,("&lt;"&amp;J185),'Bookings'!$J$2:$J$201,("&gt;"&amp;C185),'Bookings'!$I$2:$I$201,"&lt;&gt;Cancelled")-1))</f>
        <v/>
      </c>
    </row>
    <row r="186" spans="1:13" x14ac:dyDescent="0.25">
      <c r="A186" s="11"/>
      <c r="C186" s="12"/>
      <c r="D186" s="13"/>
      <c r="F186" s="13"/>
      <c r="G186" s="14"/>
      <c r="H186" s="14"/>
      <c r="J186" s="15" t="str">
        <f>IF($A186="","",(C186+(D186/24)))</f>
        <v/>
      </c>
      <c r="K186" s="16" t="str">
        <f>IF($A186="","",(D186*G186))</f>
        <v/>
      </c>
      <c r="L186" s="16" t="str">
        <f>IF($A186="","",(K186-H186))</f>
        <v/>
      </c>
      <c r="M186" s="17" t="str">
        <f>IF($A186="","",(COUNTIFS('Bookings'!$B$2:$B$201,B186,'Bookings'!$A$2:$A$201,A186,'Bookings'!$C$2:$C$201,("&lt;"&amp;J186),'Bookings'!$J$2:$J$201,("&gt;"&amp;C186),'Bookings'!$I$2:$I$201,"&lt;&gt;Cancelled")-1))</f>
        <v/>
      </c>
    </row>
    <row r="187" spans="1:13" x14ac:dyDescent="0.25">
      <c r="A187" s="11"/>
      <c r="C187" s="12"/>
      <c r="D187" s="13"/>
      <c r="F187" s="13"/>
      <c r="G187" s="14"/>
      <c r="H187" s="14"/>
      <c r="J187" s="15" t="str">
        <f>IF($A187="","",(C187+(D187/24)))</f>
        <v/>
      </c>
      <c r="K187" s="16" t="str">
        <f>IF($A187="","",(D187*G187))</f>
        <v/>
      </c>
      <c r="L187" s="16" t="str">
        <f>IF($A187="","",(K187-H187))</f>
        <v/>
      </c>
      <c r="M187" s="17" t="str">
        <f>IF($A187="","",(COUNTIFS('Bookings'!$B$2:$B$201,B187,'Bookings'!$A$2:$A$201,A187,'Bookings'!$C$2:$C$201,("&lt;"&amp;J187),'Bookings'!$J$2:$J$201,("&gt;"&amp;C187),'Bookings'!$I$2:$I$201,"&lt;&gt;Cancelled")-1))</f>
        <v/>
      </c>
    </row>
    <row r="188" spans="1:13" x14ac:dyDescent="0.25">
      <c r="A188" s="11"/>
      <c r="C188" s="12"/>
      <c r="D188" s="13"/>
      <c r="F188" s="13"/>
      <c r="G188" s="14"/>
      <c r="H188" s="14"/>
      <c r="J188" s="15" t="str">
        <f>IF($A188="","",(C188+(D188/24)))</f>
        <v/>
      </c>
      <c r="K188" s="16" t="str">
        <f>IF($A188="","",(D188*G188))</f>
        <v/>
      </c>
      <c r="L188" s="16" t="str">
        <f>IF($A188="","",(K188-H188))</f>
        <v/>
      </c>
      <c r="M188" s="17" t="str">
        <f>IF($A188="","",(COUNTIFS('Bookings'!$B$2:$B$201,B188,'Bookings'!$A$2:$A$201,A188,'Bookings'!$C$2:$C$201,("&lt;"&amp;J188),'Bookings'!$J$2:$J$201,("&gt;"&amp;C188),'Bookings'!$I$2:$I$201,"&lt;&gt;Cancelled")-1))</f>
        <v/>
      </c>
    </row>
    <row r="189" spans="1:13" x14ac:dyDescent="0.25">
      <c r="A189" s="11"/>
      <c r="C189" s="12"/>
      <c r="D189" s="13"/>
      <c r="F189" s="13"/>
      <c r="G189" s="14"/>
      <c r="H189" s="14"/>
      <c r="J189" s="15" t="str">
        <f>IF($A189="","",(C189+(D189/24)))</f>
        <v/>
      </c>
      <c r="K189" s="16" t="str">
        <f>IF($A189="","",(D189*G189))</f>
        <v/>
      </c>
      <c r="L189" s="16" t="str">
        <f>IF($A189="","",(K189-H189))</f>
        <v/>
      </c>
      <c r="M189" s="17" t="str">
        <f>IF($A189="","",(COUNTIFS('Bookings'!$B$2:$B$201,B189,'Bookings'!$A$2:$A$201,A189,'Bookings'!$C$2:$C$201,("&lt;"&amp;J189),'Bookings'!$J$2:$J$201,("&gt;"&amp;C189),'Bookings'!$I$2:$I$201,"&lt;&gt;Cancelled")-1))</f>
        <v/>
      </c>
    </row>
    <row r="190" spans="1:13" x14ac:dyDescent="0.25">
      <c r="A190" s="11"/>
      <c r="C190" s="12"/>
      <c r="D190" s="13"/>
      <c r="F190" s="13"/>
      <c r="G190" s="14"/>
      <c r="H190" s="14"/>
      <c r="J190" s="15" t="str">
        <f>IF($A190="","",(C190+(D190/24)))</f>
        <v/>
      </c>
      <c r="K190" s="16" t="str">
        <f>IF($A190="","",(D190*G190))</f>
        <v/>
      </c>
      <c r="L190" s="16" t="str">
        <f>IF($A190="","",(K190-H190))</f>
        <v/>
      </c>
      <c r="M190" s="17" t="str">
        <f>IF($A190="","",(COUNTIFS('Bookings'!$B$2:$B$201,B190,'Bookings'!$A$2:$A$201,A190,'Bookings'!$C$2:$C$201,("&lt;"&amp;J190),'Bookings'!$J$2:$J$201,("&gt;"&amp;C190),'Bookings'!$I$2:$I$201,"&lt;&gt;Cancelled")-1))</f>
        <v/>
      </c>
    </row>
    <row r="191" spans="1:13" x14ac:dyDescent="0.25">
      <c r="A191" s="11"/>
      <c r="C191" s="12"/>
      <c r="D191" s="13"/>
      <c r="F191" s="13"/>
      <c r="G191" s="14"/>
      <c r="H191" s="14"/>
      <c r="J191" s="15" t="str">
        <f>IF($A191="","",(C191+(D191/24)))</f>
        <v/>
      </c>
      <c r="K191" s="16" t="str">
        <f>IF($A191="","",(D191*G191))</f>
        <v/>
      </c>
      <c r="L191" s="16" t="str">
        <f>IF($A191="","",(K191-H191))</f>
        <v/>
      </c>
      <c r="M191" s="17" t="str">
        <f>IF($A191="","",(COUNTIFS('Bookings'!$B$2:$B$201,B191,'Bookings'!$A$2:$A$201,A191,'Bookings'!$C$2:$C$201,("&lt;"&amp;J191),'Bookings'!$J$2:$J$201,("&gt;"&amp;C191),'Bookings'!$I$2:$I$201,"&lt;&gt;Cancelled")-1))</f>
        <v/>
      </c>
    </row>
    <row r="192" spans="1:13" x14ac:dyDescent="0.25">
      <c r="A192" s="11"/>
      <c r="C192" s="12"/>
      <c r="D192" s="13"/>
      <c r="F192" s="13"/>
      <c r="G192" s="14"/>
      <c r="H192" s="14"/>
      <c r="J192" s="15" t="str">
        <f>IF($A192="","",(C192+(D192/24)))</f>
        <v/>
      </c>
      <c r="K192" s="16" t="str">
        <f>IF($A192="","",(D192*G192))</f>
        <v/>
      </c>
      <c r="L192" s="16" t="str">
        <f>IF($A192="","",(K192-H192))</f>
        <v/>
      </c>
      <c r="M192" s="17" t="str">
        <f>IF($A192="","",(COUNTIFS('Bookings'!$B$2:$B$201,B192,'Bookings'!$A$2:$A$201,A192,'Bookings'!$C$2:$C$201,("&lt;"&amp;J192),'Bookings'!$J$2:$J$201,("&gt;"&amp;C192),'Bookings'!$I$2:$I$201,"&lt;&gt;Cancelled")-1))</f>
        <v/>
      </c>
    </row>
    <row r="193" spans="1:13" x14ac:dyDescent="0.25">
      <c r="A193" s="11"/>
      <c r="C193" s="12"/>
      <c r="D193" s="13"/>
      <c r="F193" s="13"/>
      <c r="G193" s="14"/>
      <c r="H193" s="14"/>
      <c r="J193" s="15" t="str">
        <f>IF($A193="","",(C193+(D193/24)))</f>
        <v/>
      </c>
      <c r="K193" s="16" t="str">
        <f>IF($A193="","",(D193*G193))</f>
        <v/>
      </c>
      <c r="L193" s="16" t="str">
        <f>IF($A193="","",(K193-H193))</f>
        <v/>
      </c>
      <c r="M193" s="17" t="str">
        <f>IF($A193="","",(COUNTIFS('Bookings'!$B$2:$B$201,B193,'Bookings'!$A$2:$A$201,A193,'Bookings'!$C$2:$C$201,("&lt;"&amp;J193),'Bookings'!$J$2:$J$201,("&gt;"&amp;C193),'Bookings'!$I$2:$I$201,"&lt;&gt;Cancelled")-1))</f>
        <v/>
      </c>
    </row>
    <row r="194" spans="1:13" x14ac:dyDescent="0.25">
      <c r="A194" s="11"/>
      <c r="C194" s="12"/>
      <c r="D194" s="13"/>
      <c r="F194" s="13"/>
      <c r="G194" s="14"/>
      <c r="H194" s="14"/>
      <c r="J194" s="15" t="str">
        <f>IF($A194="","",(C194+(D194/24)))</f>
        <v/>
      </c>
      <c r="K194" s="16" t="str">
        <f>IF($A194="","",(D194*G194))</f>
        <v/>
      </c>
      <c r="L194" s="16" t="str">
        <f>IF($A194="","",(K194-H194))</f>
        <v/>
      </c>
      <c r="M194" s="17" t="str">
        <f>IF($A194="","",(COUNTIFS('Bookings'!$B$2:$B$201,B194,'Bookings'!$A$2:$A$201,A194,'Bookings'!$C$2:$C$201,("&lt;"&amp;J194),'Bookings'!$J$2:$J$201,("&gt;"&amp;C194),'Bookings'!$I$2:$I$201,"&lt;&gt;Cancelled")-1))</f>
        <v/>
      </c>
    </row>
    <row r="195" spans="1:13" x14ac:dyDescent="0.25">
      <c r="A195" s="11"/>
      <c r="C195" s="12"/>
      <c r="D195" s="13"/>
      <c r="F195" s="13"/>
      <c r="G195" s="14"/>
      <c r="H195" s="14"/>
      <c r="J195" s="15" t="str">
        <f>IF($A195="","",(C195+(D195/24)))</f>
        <v/>
      </c>
      <c r="K195" s="16" t="str">
        <f>IF($A195="","",(D195*G195))</f>
        <v/>
      </c>
      <c r="L195" s="16" t="str">
        <f>IF($A195="","",(K195-H195))</f>
        <v/>
      </c>
      <c r="M195" s="17" t="str">
        <f>IF($A195="","",(COUNTIFS('Bookings'!$B$2:$B$201,B195,'Bookings'!$A$2:$A$201,A195,'Bookings'!$C$2:$C$201,("&lt;"&amp;J195),'Bookings'!$J$2:$J$201,("&gt;"&amp;C195),'Bookings'!$I$2:$I$201,"&lt;&gt;Cancelled")-1))</f>
        <v/>
      </c>
    </row>
    <row r="196" spans="1:13" x14ac:dyDescent="0.25">
      <c r="A196" s="11"/>
      <c r="C196" s="12"/>
      <c r="D196" s="13"/>
      <c r="F196" s="13"/>
      <c r="G196" s="14"/>
      <c r="H196" s="14"/>
      <c r="J196" s="15" t="str">
        <f>IF($A196="","",(C196+(D196/24)))</f>
        <v/>
      </c>
      <c r="K196" s="16" t="str">
        <f>IF($A196="","",(D196*G196))</f>
        <v/>
      </c>
      <c r="L196" s="16" t="str">
        <f>IF($A196="","",(K196-H196))</f>
        <v/>
      </c>
      <c r="M196" s="17" t="str">
        <f>IF($A196="","",(COUNTIFS('Bookings'!$B$2:$B$201,B196,'Bookings'!$A$2:$A$201,A196,'Bookings'!$C$2:$C$201,("&lt;"&amp;J196),'Bookings'!$J$2:$J$201,("&gt;"&amp;C196),'Bookings'!$I$2:$I$201,"&lt;&gt;Cancelled")-1))</f>
        <v/>
      </c>
    </row>
    <row r="197" spans="1:13" x14ac:dyDescent="0.25">
      <c r="A197" s="11"/>
      <c r="C197" s="12"/>
      <c r="D197" s="13"/>
      <c r="F197" s="13"/>
      <c r="G197" s="14"/>
      <c r="H197" s="14"/>
      <c r="J197" s="15" t="str">
        <f>IF($A197="","",(C197+(D197/24)))</f>
        <v/>
      </c>
      <c r="K197" s="16" t="str">
        <f>IF($A197="","",(D197*G197))</f>
        <v/>
      </c>
      <c r="L197" s="16" t="str">
        <f>IF($A197="","",(K197-H197))</f>
        <v/>
      </c>
      <c r="M197" s="17" t="str">
        <f>IF($A197="","",(COUNTIFS('Bookings'!$B$2:$B$201,B197,'Bookings'!$A$2:$A$201,A197,'Bookings'!$C$2:$C$201,("&lt;"&amp;J197),'Bookings'!$J$2:$J$201,("&gt;"&amp;C197),'Bookings'!$I$2:$I$201,"&lt;&gt;Cancelled")-1))</f>
        <v/>
      </c>
    </row>
    <row r="198" spans="1:13" x14ac:dyDescent="0.25">
      <c r="A198" s="11"/>
      <c r="C198" s="12"/>
      <c r="D198" s="13"/>
      <c r="F198" s="13"/>
      <c r="G198" s="14"/>
      <c r="H198" s="14"/>
      <c r="J198" s="15" t="str">
        <f>IF($A198="","",(C198+(D198/24)))</f>
        <v/>
      </c>
      <c r="K198" s="16" t="str">
        <f>IF($A198="","",(D198*G198))</f>
        <v/>
      </c>
      <c r="L198" s="16" t="str">
        <f>IF($A198="","",(K198-H198))</f>
        <v/>
      </c>
      <c r="M198" s="17" t="str">
        <f>IF($A198="","",(COUNTIFS('Bookings'!$B$2:$B$201,B198,'Bookings'!$A$2:$A$201,A198,'Bookings'!$C$2:$C$201,("&lt;"&amp;J198),'Bookings'!$J$2:$J$201,("&gt;"&amp;C198),'Bookings'!$I$2:$I$201,"&lt;&gt;Cancelled")-1))</f>
        <v/>
      </c>
    </row>
    <row r="199" spans="1:13" x14ac:dyDescent="0.25">
      <c r="A199" s="11"/>
      <c r="C199" s="12"/>
      <c r="D199" s="13"/>
      <c r="F199" s="13"/>
      <c r="G199" s="14"/>
      <c r="H199" s="14"/>
      <c r="J199" s="15" t="str">
        <f>IF($A199="","",(C199+(D199/24)))</f>
        <v/>
      </c>
      <c r="K199" s="16" t="str">
        <f>IF($A199="","",(D199*G199))</f>
        <v/>
      </c>
      <c r="L199" s="16" t="str">
        <f>IF($A199="","",(K199-H199))</f>
        <v/>
      </c>
      <c r="M199" s="17" t="str">
        <f>IF($A199="","",(COUNTIFS('Bookings'!$B$2:$B$201,B199,'Bookings'!$A$2:$A$201,A199,'Bookings'!$C$2:$C$201,("&lt;"&amp;J199),'Bookings'!$J$2:$J$201,("&gt;"&amp;C199),'Bookings'!$I$2:$I$201,"&lt;&gt;Cancelled")-1))</f>
        <v/>
      </c>
    </row>
    <row r="200" spans="1:13" x14ac:dyDescent="0.25">
      <c r="A200" s="11"/>
      <c r="C200" s="12"/>
      <c r="D200" s="13"/>
      <c r="F200" s="13"/>
      <c r="G200" s="14"/>
      <c r="H200" s="14"/>
      <c r="J200" s="15" t="str">
        <f>IF($A200="","",(C200+(D200/24)))</f>
        <v/>
      </c>
      <c r="K200" s="16" t="str">
        <f>IF($A200="","",(D200*G200))</f>
        <v/>
      </c>
      <c r="L200" s="16" t="str">
        <f>IF($A200="","",(K200-H200))</f>
        <v/>
      </c>
      <c r="M200" s="17" t="str">
        <f>IF($A200="","",(COUNTIFS('Bookings'!$B$2:$B$201,B200,'Bookings'!$A$2:$A$201,A200,'Bookings'!$C$2:$C$201,("&lt;"&amp;J200),'Bookings'!$J$2:$J$201,("&gt;"&amp;C200),'Bookings'!$I$2:$I$201,"&lt;&gt;Cancelled")-1))</f>
        <v/>
      </c>
    </row>
    <row r="201" spans="1:13" x14ac:dyDescent="0.25">
      <c r="A201" s="11"/>
      <c r="C201" s="12"/>
      <c r="D201" s="13"/>
      <c r="F201" s="13"/>
      <c r="G201" s="14"/>
      <c r="H201" s="14"/>
      <c r="J201" s="15" t="str">
        <f>IF($A201="","",(C201+(D201/24)))</f>
        <v/>
      </c>
      <c r="K201" s="16" t="str">
        <f>IF($A201="","",(D201*G201))</f>
        <v/>
      </c>
      <c r="L201" s="16" t="str">
        <f>IF($A201="","",(K201-H201))</f>
        <v/>
      </c>
      <c r="M201" s="17" t="str">
        <f>IF($A201="","",(COUNTIFS('Bookings'!$B$2:$B$201,B201,'Bookings'!$A$2:$A$201,A201,'Bookings'!$C$2:$C$201,("&lt;"&amp;J201),'Bookings'!$J$2:$J$201,("&gt;"&amp;C201),'Bookings'!$I$2:$I$201,"&lt;&gt;Cancelled")-1))</f>
        <v/>
      </c>
    </row>
  </sheetData>
  <autoFilter ref="A1:M1"/>
  <conditionalFormatting sqref="M2:M201">
    <cfRule type="expression" dxfId="0" priority="1">
      <formula>AND(M2&lt;&gt;"",M2&gt;0)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ane 1, Lane 2, Lane 3, Lane 4, Lane 5, Lane 6, VIP lanes 7-8" sqref="B2:B201">
      <formula1>"Lane 1,Lane 2,Lane 3,Lane 4,Lane 5,Lane 6,VIP lanes 7-8"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Booked, Checked in, Done, No-show, Cancelled" sqref="I2:I201">
      <formula1>"Booked,Checked in,Done,No-show,Cancelled"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36</v>
      </c>
      <c r="B1" s="18" t="s">
        <v>37</v>
      </c>
      <c r="C1" s="18" t="s">
        <v>38</v>
      </c>
    </row>
    <row r="2" spans="1:3" x14ac:dyDescent="0.25">
      <c r="A2" s="19" t="s">
        <v>39</v>
      </c>
      <c r="B2" s="20"/>
      <c r="C2" s="20"/>
    </row>
    <row r="3" spans="1:2" x14ac:dyDescent="0.25">
      <c r="A3" t="s">
        <v>40</v>
      </c>
      <c r="B3" s="21">
        <f>(COUNTA('Bookings'!$E$2:$E$201)-COUNTIF('Bookings'!$I$2:$I$201,"Cancelled"))</f>
        <v>5</v>
      </c>
    </row>
    <row r="4" spans="1:2" x14ac:dyDescent="0.25">
      <c r="A4" t="s">
        <v>41</v>
      </c>
      <c r="B4" s="22">
        <f>SUMIFS('Bookings'!$K$2:$K$201,'Bookings'!$I$2:$I$201,"&lt;&gt;Cancelled")</f>
        <v>645</v>
      </c>
    </row>
    <row r="5" spans="1:2" x14ac:dyDescent="0.25">
      <c r="A5" t="s">
        <v>42</v>
      </c>
      <c r="B5" s="22">
        <f>SUMIFS('Bookings'!$L$2:$L$201,'Bookings'!$I$2:$I$201,"&lt;&gt;Cancelled")</f>
        <v>420</v>
      </c>
    </row>
    <row r="6" spans="1:2" x14ac:dyDescent="0.25">
      <c r="A6" t="s">
        <v>18</v>
      </c>
      <c r="B6" s="21">
        <f>SUMIFS('Bookings'!$F$2:$F$201,'Bookings'!$I$2:$I$201,"&lt;&gt;Cancelled")</f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Day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