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ots" state="visible" r:id="rId5"/>
    <sheet sheetId="3" name="Sale" state="visible" r:id="rId6"/>
  </sheets>
  <calcPr calcId="171027" fullCalcOnLoad="1"/>
</workbook>
</file>

<file path=xl/sharedStrings.xml><?xml version="1.0" encoding="utf-8"?>
<sst xmlns="http://schemas.openxmlformats.org/spreadsheetml/2006/main" count="68" uniqueCount="61">
  <si>
    <t>Auction Sales Log</t>
  </si>
  <si>
    <t>A free sales log for auction houses: record sales by buyer and lot with buyer-premium math and collection status in Sheets or Excel.</t>
  </si>
  <si>
    <t>Quick start</t>
  </si>
  <si>
    <t>Open the Lots tab and replace the sample rows with your own — one row per entry. Formulas fill in automatically for new rows.</t>
  </si>
  <si>
    <t>House revenue is buyer premium plus seller commission; set both rates to match your terms.</t>
  </si>
  <si>
    <t>Partial payments show the full buyer total as unpaid; track the amounts received in your POS.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</si>
  <si>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</si>
  <si>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</si>
  <si>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</si>
  <si>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</si>
  <si>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</si>
  <si>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</si>
  <si>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</si>
  <si>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Sale date</t>
  </si>
  <si>
    <t>Lot #</t>
  </si>
  <si>
    <t>Description</t>
  </si>
  <si>
    <t>Consignor</t>
  </si>
  <si>
    <t>Buyer paddle #</t>
  </si>
  <si>
    <t>Hammer price</t>
  </si>
  <si>
    <t>Payment</t>
  </si>
  <si>
    <t>Collected</t>
  </si>
  <si>
    <t>Buyer premium</t>
  </si>
  <si>
    <t>Buyer total</t>
  </si>
  <si>
    <t>Seller commission</t>
  </si>
  <si>
    <t>Consignor net</t>
  </si>
  <si>
    <t>101</t>
  </si>
  <si>
    <t>Victorian walnut desk</t>
  </si>
  <si>
    <t>Estate of R. Lane</t>
  </si>
  <si>
    <t>214</t>
  </si>
  <si>
    <t>Paid</t>
  </si>
  <si>
    <t>Yes</t>
  </si>
  <si>
    <t>102</t>
  </si>
  <si>
    <t>Sterling flatware (8)</t>
  </si>
  <si>
    <t>108</t>
  </si>
  <si>
    <t>Shipping</t>
  </si>
  <si>
    <t>103</t>
  </si>
  <si>
    <t>Oil on canvas, harbor scene</t>
  </si>
  <si>
    <t>M. Ortiz</t>
  </si>
  <si>
    <t>Partial</t>
  </si>
  <si>
    <t>No</t>
  </si>
  <si>
    <t>104</t>
  </si>
  <si>
    <t>Box lot: tools</t>
  </si>
  <si>
    <t>J. Price</t>
  </si>
  <si>
    <t>330</t>
  </si>
  <si>
    <t>Unpaid</t>
  </si>
  <si>
    <t>105</t>
  </si>
  <si>
    <t>Rolex Datejust (1978)</t>
  </si>
  <si>
    <t>Private</t>
  </si>
  <si>
    <t>Item</t>
  </si>
  <si>
    <t>Value</t>
  </si>
  <si>
    <t>Notes</t>
  </si>
  <si>
    <t>Rates</t>
  </si>
  <si>
    <t>Buyer premium rate</t>
  </si>
  <si>
    <t>Seller commission rate</t>
  </si>
  <si>
    <t>Sales tax</t>
  </si>
  <si>
    <t>Set to 0 for resale-certificate buyers or out-of-state shipments as allowed.</t>
  </si>
  <si>
    <t>Totals</t>
  </si>
  <si>
    <t>Hammer total</t>
  </si>
  <si>
    <t>House revenue</t>
  </si>
  <si>
    <t>Unpaid buyer totals</t>
  </si>
  <si>
    <t>Lots not collected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</si>
</sst>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6" fontId="0" fillId="2" borderId="1" xfId="0" applyNumberFormat="1" applyFill="1" applyBorder="1"/>
    <xf numFmtId="0" fontId="6" fillId="0" borderId="0" xfId="0" applyFont="1" applyAlignment="1">
      <alignment wrapText="1"/>
    </xf>
    <xf numFmtId="165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5" width="24" customWidth="1"/>
    <col min="6" max="6" width="15" customWidth="1"/>
    <col min="7" max="9" width="16" customWidth="1"/>
    <col min="10" max="10" width="14" customWidth="1"/>
    <col min="11" max="11" width="20" customWidth="1"/>
    <col min="12" max="12" width="16" customWidth="1"/>
  </cols>
  <sheetData>
    <row r="1" ht="22" customHeight="1" spans="1:12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</row>
    <row r="2" spans="1:12" x14ac:dyDescent="0.25">
      <c r="A2" s="11">
        <v>46306</v>
      </c>
      <c r="B2" t="s">
        <v>25</v>
      </c>
      <c r="C2" t="s">
        <v>26</v>
      </c>
      <c r="D2" t="s">
        <v>27</v>
      </c>
      <c r="E2" t="s">
        <v>28</v>
      </c>
      <c r="F2" s="12">
        <v>850</v>
      </c>
      <c r="G2" t="s">
        <v>29</v>
      </c>
      <c r="H2" t="s">
        <v>30</v>
      </c>
      <c r="I2" s="13">
        <f>IF($A2="","",ROUND((F2*'Sale'!$B$3),2))</f>
        <v>153</v>
      </c>
      <c r="J2" s="13">
        <f>IF($A2="","",ROUND(((F2+I2)*(1+'Sale'!$B$5)),2))</f>
        <v>1073.21</v>
      </c>
      <c r="K2" s="13">
        <f>IF($A2="","",ROUND((F2*'Sale'!$B$4),2))</f>
        <v>127.5</v>
      </c>
      <c r="L2" s="13">
        <f>IF($A2="","",(F2-K2))</f>
        <v>722.5</v>
      </c>
    </row>
    <row r="3" spans="1:12" x14ac:dyDescent="0.25">
      <c r="A3" s="11">
        <v>46306</v>
      </c>
      <c r="B3" t="s">
        <v>31</v>
      </c>
      <c r="C3" t="s">
        <v>32</v>
      </c>
      <c r="D3" t="s">
        <v>27</v>
      </c>
      <c r="E3" t="s">
        <v>33</v>
      </c>
      <c r="F3" s="12">
        <v>1300</v>
      </c>
      <c r="G3" t="s">
        <v>29</v>
      </c>
      <c r="H3" t="s">
        <v>34</v>
      </c>
      <c r="I3" s="13">
        <f>IF($A3="","",ROUND((F3*'Sale'!$B$3),2))</f>
        <v>234</v>
      </c>
      <c r="J3" s="13">
        <f>IF($A3="","",ROUND(((F3+I3)*(1+'Sale'!$B$5)),2))</f>
        <v>1641.38</v>
      </c>
      <c r="K3" s="13">
        <f>IF($A3="","",ROUND((F3*'Sale'!$B$4),2))</f>
        <v>195</v>
      </c>
      <c r="L3" s="13">
        <f>IF($A3="","",(F3-K3))</f>
        <v>1105</v>
      </c>
    </row>
    <row r="4" spans="1:12" x14ac:dyDescent="0.25">
      <c r="A4" s="11">
        <v>46306</v>
      </c>
      <c r="B4" t="s">
        <v>35</v>
      </c>
      <c r="C4" t="s">
        <v>36</v>
      </c>
      <c r="D4" t="s">
        <v>37</v>
      </c>
      <c r="E4" t="s">
        <v>28</v>
      </c>
      <c r="F4" s="12">
        <v>2200</v>
      </c>
      <c r="G4" t="s">
        <v>38</v>
      </c>
      <c r="H4" t="s">
        <v>39</v>
      </c>
      <c r="I4" s="13">
        <f>IF($A4="","",ROUND((F4*'Sale'!$B$3),2))</f>
        <v>396</v>
      </c>
      <c r="J4" s="13">
        <f>IF($A4="","",ROUND(((F4+I4)*(1+'Sale'!$B$5)),2))</f>
        <v>2777.72</v>
      </c>
      <c r="K4" s="13">
        <f>IF($A4="","",ROUND((F4*'Sale'!$B$4),2))</f>
        <v>330</v>
      </c>
      <c r="L4" s="13">
        <f>IF($A4="","",(F4-K4))</f>
        <v>1870</v>
      </c>
    </row>
    <row r="5" spans="1:12" x14ac:dyDescent="0.25">
      <c r="A5" s="11">
        <v>46306</v>
      </c>
      <c r="B5" t="s">
        <v>40</v>
      </c>
      <c r="C5" t="s">
        <v>41</v>
      </c>
      <c r="D5" t="s">
        <v>42</v>
      </c>
      <c r="E5" t="s">
        <v>43</v>
      </c>
      <c r="F5" s="12">
        <v>45</v>
      </c>
      <c r="G5" t="s">
        <v>44</v>
      </c>
      <c r="H5" t="s">
        <v>39</v>
      </c>
      <c r="I5" s="13">
        <f>IF($A5="","",ROUND((F5*'Sale'!$B$3),2))</f>
        <v>8.1</v>
      </c>
      <c r="J5" s="13">
        <f>IF($A5="","",ROUND(((F5+I5)*(1+'Sale'!$B$5)),2))</f>
        <v>56.82</v>
      </c>
      <c r="K5" s="13">
        <f>IF($A5="","",ROUND((F5*'Sale'!$B$4),2))</f>
        <v>6.75</v>
      </c>
      <c r="L5" s="13">
        <f>IF($A5="","",(F5-K5))</f>
        <v>38.25</v>
      </c>
    </row>
    <row r="6" spans="1:12" x14ac:dyDescent="0.25">
      <c r="A6" s="11">
        <v>46306</v>
      </c>
      <c r="B6" t="s">
        <v>45</v>
      </c>
      <c r="C6" t="s">
        <v>46</v>
      </c>
      <c r="D6" t="s">
        <v>47</v>
      </c>
      <c r="E6" t="s">
        <v>33</v>
      </c>
      <c r="F6" s="12">
        <v>4600</v>
      </c>
      <c r="G6" t="s">
        <v>29</v>
      </c>
      <c r="H6" t="s">
        <v>30</v>
      </c>
      <c r="I6" s="13">
        <f>IF($A6="","",ROUND((F6*'Sale'!$B$3),2))</f>
        <v>828</v>
      </c>
      <c r="J6" s="13">
        <f>IF($A6="","",ROUND(((F6+I6)*(1+'Sale'!$B$5)),2))</f>
        <v>5807.96</v>
      </c>
      <c r="K6" s="13">
        <f>IF($A6="","",ROUND((F6*'Sale'!$B$4),2))</f>
        <v>690</v>
      </c>
      <c r="L6" s="13">
        <f>IF($A6="","",(F6-K6))</f>
        <v>3910</v>
      </c>
    </row>
    <row r="7" spans="1:12" x14ac:dyDescent="0.25">
      <c r="A7" s="11"/>
      <c r="F7" s="12"/>
      <c r="I7" s="13" t="str">
        <f>IF($A7="","",ROUND((F7*'Sale'!$B$3),2))</f>
        <v/>
      </c>
      <c r="J7" s="13" t="str">
        <f>IF($A7="","",ROUND(((F7+I7)*(1+'Sale'!$B$5)),2))</f>
        <v/>
      </c>
      <c r="K7" s="13" t="str">
        <f>IF($A7="","",ROUND((F7*'Sale'!$B$4),2))</f>
        <v/>
      </c>
      <c r="L7" s="13" t="str">
        <f>IF($A7="","",(F7-K7))</f>
        <v/>
      </c>
    </row>
    <row r="8" spans="1:12" x14ac:dyDescent="0.25">
      <c r="A8" s="11"/>
      <c r="F8" s="12"/>
      <c r="I8" s="13" t="str">
        <f>IF($A8="","",ROUND((F8*'Sale'!$B$3),2))</f>
        <v/>
      </c>
      <c r="J8" s="13" t="str">
        <f>IF($A8="","",ROUND(((F8+I8)*(1+'Sale'!$B$5)),2))</f>
        <v/>
      </c>
      <c r="K8" s="13" t="str">
        <f>IF($A8="","",ROUND((F8*'Sale'!$B$4),2))</f>
        <v/>
      </c>
      <c r="L8" s="13" t="str">
        <f>IF($A8="","",(F8-K8))</f>
        <v/>
      </c>
    </row>
    <row r="9" spans="1:12" x14ac:dyDescent="0.25">
      <c r="A9" s="11"/>
      <c r="F9" s="12"/>
      <c r="I9" s="13" t="str">
        <f>IF($A9="","",ROUND((F9*'Sale'!$B$3),2))</f>
        <v/>
      </c>
      <c r="J9" s="13" t="str">
        <f>IF($A9="","",ROUND(((F9+I9)*(1+'Sale'!$B$5)),2))</f>
        <v/>
      </c>
      <c r="K9" s="13" t="str">
        <f>IF($A9="","",ROUND((F9*'Sale'!$B$4),2))</f>
        <v/>
      </c>
      <c r="L9" s="13" t="str">
        <f>IF($A9="","",(F9-K9))</f>
        <v/>
      </c>
    </row>
    <row r="10" spans="1:12" x14ac:dyDescent="0.25">
      <c r="A10" s="11"/>
      <c r="F10" s="12"/>
      <c r="I10" s="13" t="str">
        <f>IF($A10="","",ROUND((F10*'Sale'!$B$3),2))</f>
        <v/>
      </c>
      <c r="J10" s="13" t="str">
        <f>IF($A10="","",ROUND(((F10+I10)*(1+'Sale'!$B$5)),2))</f>
        <v/>
      </c>
      <c r="K10" s="13" t="str">
        <f>IF($A10="","",ROUND((F10*'Sale'!$B$4),2))</f>
        <v/>
      </c>
      <c r="L10" s="13" t="str">
        <f>IF($A10="","",(F10-K10))</f>
        <v/>
      </c>
    </row>
    <row r="11" spans="1:12" x14ac:dyDescent="0.25">
      <c r="A11" s="11"/>
      <c r="F11" s="12"/>
      <c r="I11" s="13" t="str">
        <f>IF($A11="","",ROUND((F11*'Sale'!$B$3),2))</f>
        <v/>
      </c>
      <c r="J11" s="13" t="str">
        <f>IF($A11="","",ROUND(((F11+I11)*(1+'Sale'!$B$5)),2))</f>
        <v/>
      </c>
      <c r="K11" s="13" t="str">
        <f>IF($A11="","",ROUND((F11*'Sale'!$B$4),2))</f>
        <v/>
      </c>
      <c r="L11" s="13" t="str">
        <f>IF($A11="","",(F11-K11))</f>
        <v/>
      </c>
    </row>
    <row r="12" spans="1:12" x14ac:dyDescent="0.25">
      <c r="A12" s="11"/>
      <c r="F12" s="12"/>
      <c r="I12" s="13" t="str">
        <f>IF($A12="","",ROUND((F12*'Sale'!$B$3),2))</f>
        <v/>
      </c>
      <c r="J12" s="13" t="str">
        <f>IF($A12="","",ROUND(((F12+I12)*(1+'Sale'!$B$5)),2))</f>
        <v/>
      </c>
      <c r="K12" s="13" t="str">
        <f>IF($A12="","",ROUND((F12*'Sale'!$B$4),2))</f>
        <v/>
      </c>
      <c r="L12" s="13" t="str">
        <f>IF($A12="","",(F12-K12))</f>
        <v/>
      </c>
    </row>
    <row r="13" spans="1:12" x14ac:dyDescent="0.25">
      <c r="A13" s="11"/>
      <c r="F13" s="12"/>
      <c r="I13" s="13" t="str">
        <f>IF($A13="","",ROUND((F13*'Sale'!$B$3),2))</f>
        <v/>
      </c>
      <c r="J13" s="13" t="str">
        <f>IF($A13="","",ROUND(((F13+I13)*(1+'Sale'!$B$5)),2))</f>
        <v/>
      </c>
      <c r="K13" s="13" t="str">
        <f>IF($A13="","",ROUND((F13*'Sale'!$B$4),2))</f>
        <v/>
      </c>
      <c r="L13" s="13" t="str">
        <f>IF($A13="","",(F13-K13))</f>
        <v/>
      </c>
    </row>
    <row r="14" spans="1:12" x14ac:dyDescent="0.25">
      <c r="A14" s="11"/>
      <c r="F14" s="12"/>
      <c r="I14" s="13" t="str">
        <f>IF($A14="","",ROUND((F14*'Sale'!$B$3),2))</f>
        <v/>
      </c>
      <c r="J14" s="13" t="str">
        <f>IF($A14="","",ROUND(((F14+I14)*(1+'Sale'!$B$5)),2))</f>
        <v/>
      </c>
      <c r="K14" s="13" t="str">
        <f>IF($A14="","",ROUND((F14*'Sale'!$B$4),2))</f>
        <v/>
      </c>
      <c r="L14" s="13" t="str">
        <f>IF($A14="","",(F14-K14))</f>
        <v/>
      </c>
    </row>
    <row r="15" spans="1:12" x14ac:dyDescent="0.25">
      <c r="A15" s="11"/>
      <c r="F15" s="12"/>
      <c r="I15" s="13" t="str">
        <f>IF($A15="","",ROUND((F15*'Sale'!$B$3),2))</f>
        <v/>
      </c>
      <c r="J15" s="13" t="str">
        <f>IF($A15="","",ROUND(((F15+I15)*(1+'Sale'!$B$5)),2))</f>
        <v/>
      </c>
      <c r="K15" s="13" t="str">
        <f>IF($A15="","",ROUND((F15*'Sale'!$B$4),2))</f>
        <v/>
      </c>
      <c r="L15" s="13" t="str">
        <f>IF($A15="","",(F15-K15))</f>
        <v/>
      </c>
    </row>
    <row r="16" spans="1:12" x14ac:dyDescent="0.25">
      <c r="A16" s="11"/>
      <c r="F16" s="12"/>
      <c r="I16" s="13" t="str">
        <f>IF($A16="","",ROUND((F16*'Sale'!$B$3),2))</f>
        <v/>
      </c>
      <c r="J16" s="13" t="str">
        <f>IF($A16="","",ROUND(((F16+I16)*(1+'Sale'!$B$5)),2))</f>
        <v/>
      </c>
      <c r="K16" s="13" t="str">
        <f>IF($A16="","",ROUND((F16*'Sale'!$B$4),2))</f>
        <v/>
      </c>
      <c r="L16" s="13" t="str">
        <f>IF($A16="","",(F16-K16))</f>
        <v/>
      </c>
    </row>
    <row r="17" spans="1:12" x14ac:dyDescent="0.25">
      <c r="A17" s="11"/>
      <c r="F17" s="12"/>
      <c r="I17" s="13" t="str">
        <f>IF($A17="","",ROUND((F17*'Sale'!$B$3),2))</f>
        <v/>
      </c>
      <c r="J17" s="13" t="str">
        <f>IF($A17="","",ROUND(((F17+I17)*(1+'Sale'!$B$5)),2))</f>
        <v/>
      </c>
      <c r="K17" s="13" t="str">
        <f>IF($A17="","",ROUND((F17*'Sale'!$B$4),2))</f>
        <v/>
      </c>
      <c r="L17" s="13" t="str">
        <f>IF($A17="","",(F17-K17))</f>
        <v/>
      </c>
    </row>
    <row r="18" spans="1:12" x14ac:dyDescent="0.25">
      <c r="A18" s="11"/>
      <c r="F18" s="12"/>
      <c r="I18" s="13" t="str">
        <f>IF($A18="","",ROUND((F18*'Sale'!$B$3),2))</f>
        <v/>
      </c>
      <c r="J18" s="13" t="str">
        <f>IF($A18="","",ROUND(((F18+I18)*(1+'Sale'!$B$5)),2))</f>
        <v/>
      </c>
      <c r="K18" s="13" t="str">
        <f>IF($A18="","",ROUND((F18*'Sale'!$B$4),2))</f>
        <v/>
      </c>
      <c r="L18" s="13" t="str">
        <f>IF($A18="","",(F18-K18))</f>
        <v/>
      </c>
    </row>
    <row r="19" spans="1:12" x14ac:dyDescent="0.25">
      <c r="A19" s="11"/>
      <c r="F19" s="12"/>
      <c r="I19" s="13" t="str">
        <f>IF($A19="","",ROUND((F19*'Sale'!$B$3),2))</f>
        <v/>
      </c>
      <c r="J19" s="13" t="str">
        <f>IF($A19="","",ROUND(((F19+I19)*(1+'Sale'!$B$5)),2))</f>
        <v/>
      </c>
      <c r="K19" s="13" t="str">
        <f>IF($A19="","",ROUND((F19*'Sale'!$B$4),2))</f>
        <v/>
      </c>
      <c r="L19" s="13" t="str">
        <f>IF($A19="","",(F19-K19))</f>
        <v/>
      </c>
    </row>
    <row r="20" spans="1:12" x14ac:dyDescent="0.25">
      <c r="A20" s="11"/>
      <c r="F20" s="12"/>
      <c r="I20" s="13" t="str">
        <f>IF($A20="","",ROUND((F20*'Sale'!$B$3),2))</f>
        <v/>
      </c>
      <c r="J20" s="13" t="str">
        <f>IF($A20="","",ROUND(((F20+I20)*(1+'Sale'!$B$5)),2))</f>
        <v/>
      </c>
      <c r="K20" s="13" t="str">
        <f>IF($A20="","",ROUND((F20*'Sale'!$B$4),2))</f>
        <v/>
      </c>
      <c r="L20" s="13" t="str">
        <f>IF($A20="","",(F20-K20))</f>
        <v/>
      </c>
    </row>
    <row r="21" spans="1:12" x14ac:dyDescent="0.25">
      <c r="A21" s="11"/>
      <c r="F21" s="12"/>
      <c r="I21" s="13" t="str">
        <f>IF($A21="","",ROUND((F21*'Sale'!$B$3),2))</f>
        <v/>
      </c>
      <c r="J21" s="13" t="str">
        <f>IF($A21="","",ROUND(((F21+I21)*(1+'Sale'!$B$5)),2))</f>
        <v/>
      </c>
      <c r="K21" s="13" t="str">
        <f>IF($A21="","",ROUND((F21*'Sale'!$B$4),2))</f>
        <v/>
      </c>
      <c r="L21" s="13" t="str">
        <f>IF($A21="","",(F21-K21))</f>
        <v/>
      </c>
    </row>
    <row r="22" spans="1:12" x14ac:dyDescent="0.25">
      <c r="A22" s="11"/>
      <c r="F22" s="12"/>
      <c r="I22" s="13" t="str">
        <f>IF($A22="","",ROUND((F22*'Sale'!$B$3),2))</f>
        <v/>
      </c>
      <c r="J22" s="13" t="str">
        <f>IF($A22="","",ROUND(((F22+I22)*(1+'Sale'!$B$5)),2))</f>
        <v/>
      </c>
      <c r="K22" s="13" t="str">
        <f>IF($A22="","",ROUND((F22*'Sale'!$B$4),2))</f>
        <v/>
      </c>
      <c r="L22" s="13" t="str">
        <f>IF($A22="","",(F22-K22))</f>
        <v/>
      </c>
    </row>
    <row r="23" spans="1:12" x14ac:dyDescent="0.25">
      <c r="A23" s="11"/>
      <c r="F23" s="12"/>
      <c r="I23" s="13" t="str">
        <f>IF($A23="","",ROUND((F23*'Sale'!$B$3),2))</f>
        <v/>
      </c>
      <c r="J23" s="13" t="str">
        <f>IF($A23="","",ROUND(((F23+I23)*(1+'Sale'!$B$5)),2))</f>
        <v/>
      </c>
      <c r="K23" s="13" t="str">
        <f>IF($A23="","",ROUND((F23*'Sale'!$B$4),2))</f>
        <v/>
      </c>
      <c r="L23" s="13" t="str">
        <f>IF($A23="","",(F23-K23))</f>
        <v/>
      </c>
    </row>
    <row r="24" spans="1:12" x14ac:dyDescent="0.25">
      <c r="A24" s="11"/>
      <c r="F24" s="12"/>
      <c r="I24" s="13" t="str">
        <f>IF($A24="","",ROUND((F24*'Sale'!$B$3),2))</f>
        <v/>
      </c>
      <c r="J24" s="13" t="str">
        <f>IF($A24="","",ROUND(((F24+I24)*(1+'Sale'!$B$5)),2))</f>
        <v/>
      </c>
      <c r="K24" s="13" t="str">
        <f>IF($A24="","",ROUND((F24*'Sale'!$B$4),2))</f>
        <v/>
      </c>
      <c r="L24" s="13" t="str">
        <f>IF($A24="","",(F24-K24))</f>
        <v/>
      </c>
    </row>
    <row r="25" spans="1:12" x14ac:dyDescent="0.25">
      <c r="A25" s="11"/>
      <c r="F25" s="12"/>
      <c r="I25" s="13" t="str">
        <f>IF($A25="","",ROUND((F25*'Sale'!$B$3),2))</f>
        <v/>
      </c>
      <c r="J25" s="13" t="str">
        <f>IF($A25="","",ROUND(((F25+I25)*(1+'Sale'!$B$5)),2))</f>
        <v/>
      </c>
      <c r="K25" s="13" t="str">
        <f>IF($A25="","",ROUND((F25*'Sale'!$B$4),2))</f>
        <v/>
      </c>
      <c r="L25" s="13" t="str">
        <f>IF($A25="","",(F25-K25))</f>
        <v/>
      </c>
    </row>
    <row r="26" spans="1:12" x14ac:dyDescent="0.25">
      <c r="A26" s="11"/>
      <c r="F26" s="12"/>
      <c r="I26" s="13" t="str">
        <f>IF($A26="","",ROUND((F26*'Sale'!$B$3),2))</f>
        <v/>
      </c>
      <c r="J26" s="13" t="str">
        <f>IF($A26="","",ROUND(((F26+I26)*(1+'Sale'!$B$5)),2))</f>
        <v/>
      </c>
      <c r="K26" s="13" t="str">
        <f>IF($A26="","",ROUND((F26*'Sale'!$B$4),2))</f>
        <v/>
      </c>
      <c r="L26" s="13" t="str">
        <f>IF($A26="","",(F26-K26))</f>
        <v/>
      </c>
    </row>
    <row r="27" spans="1:12" x14ac:dyDescent="0.25">
      <c r="A27" s="11"/>
      <c r="F27" s="12"/>
      <c r="I27" s="13" t="str">
        <f>IF($A27="","",ROUND((F27*'Sale'!$B$3),2))</f>
        <v/>
      </c>
      <c r="J27" s="13" t="str">
        <f>IF($A27="","",ROUND(((F27+I27)*(1+'Sale'!$B$5)),2))</f>
        <v/>
      </c>
      <c r="K27" s="13" t="str">
        <f>IF($A27="","",ROUND((F27*'Sale'!$B$4),2))</f>
        <v/>
      </c>
      <c r="L27" s="13" t="str">
        <f>IF($A27="","",(F27-K27))</f>
        <v/>
      </c>
    </row>
    <row r="28" spans="1:12" x14ac:dyDescent="0.25">
      <c r="A28" s="11"/>
      <c r="F28" s="12"/>
      <c r="I28" s="13" t="str">
        <f>IF($A28="","",ROUND((F28*'Sale'!$B$3),2))</f>
        <v/>
      </c>
      <c r="J28" s="13" t="str">
        <f>IF($A28="","",ROUND(((F28+I28)*(1+'Sale'!$B$5)),2))</f>
        <v/>
      </c>
      <c r="K28" s="13" t="str">
        <f>IF($A28="","",ROUND((F28*'Sale'!$B$4),2))</f>
        <v/>
      </c>
      <c r="L28" s="13" t="str">
        <f>IF($A28="","",(F28-K28))</f>
        <v/>
      </c>
    </row>
    <row r="29" spans="1:12" x14ac:dyDescent="0.25">
      <c r="A29" s="11"/>
      <c r="F29" s="12"/>
      <c r="I29" s="13" t="str">
        <f>IF($A29="","",ROUND((F29*'Sale'!$B$3),2))</f>
        <v/>
      </c>
      <c r="J29" s="13" t="str">
        <f>IF($A29="","",ROUND(((F29+I29)*(1+'Sale'!$B$5)),2))</f>
        <v/>
      </c>
      <c r="K29" s="13" t="str">
        <f>IF($A29="","",ROUND((F29*'Sale'!$B$4),2))</f>
        <v/>
      </c>
      <c r="L29" s="13" t="str">
        <f>IF($A29="","",(F29-K29))</f>
        <v/>
      </c>
    </row>
    <row r="30" spans="1:12" x14ac:dyDescent="0.25">
      <c r="A30" s="11"/>
      <c r="F30" s="12"/>
      <c r="I30" s="13" t="str">
        <f>IF($A30="","",ROUND((F30*'Sale'!$B$3),2))</f>
        <v/>
      </c>
      <c r="J30" s="13" t="str">
        <f>IF($A30="","",ROUND(((F30+I30)*(1+'Sale'!$B$5)),2))</f>
        <v/>
      </c>
      <c r="K30" s="13" t="str">
        <f>IF($A30="","",ROUND((F30*'Sale'!$B$4),2))</f>
        <v/>
      </c>
      <c r="L30" s="13" t="str">
        <f>IF($A30="","",(F30-K30))</f>
        <v/>
      </c>
    </row>
    <row r="31" spans="1:12" x14ac:dyDescent="0.25">
      <c r="A31" s="11"/>
      <c r="F31" s="12"/>
      <c r="I31" s="13" t="str">
        <f>IF($A31="","",ROUND((F31*'Sale'!$B$3),2))</f>
        <v/>
      </c>
      <c r="J31" s="13" t="str">
        <f>IF($A31="","",ROUND(((F31+I31)*(1+'Sale'!$B$5)),2))</f>
        <v/>
      </c>
      <c r="K31" s="13" t="str">
        <f>IF($A31="","",ROUND((F31*'Sale'!$B$4),2))</f>
        <v/>
      </c>
      <c r="L31" s="13" t="str">
        <f>IF($A31="","",(F31-K31))</f>
        <v/>
      </c>
    </row>
    <row r="32" spans="1:12" x14ac:dyDescent="0.25">
      <c r="A32" s="11"/>
      <c r="F32" s="12"/>
      <c r="I32" s="13" t="str">
        <f>IF($A32="","",ROUND((F32*'Sale'!$B$3),2))</f>
        <v/>
      </c>
      <c r="J32" s="13" t="str">
        <f>IF($A32="","",ROUND(((F32+I32)*(1+'Sale'!$B$5)),2))</f>
        <v/>
      </c>
      <c r="K32" s="13" t="str">
        <f>IF($A32="","",ROUND((F32*'Sale'!$B$4),2))</f>
        <v/>
      </c>
      <c r="L32" s="13" t="str">
        <f>IF($A32="","",(F32-K32))</f>
        <v/>
      </c>
    </row>
    <row r="33" spans="1:12" x14ac:dyDescent="0.25">
      <c r="A33" s="11"/>
      <c r="F33" s="12"/>
      <c r="I33" s="13" t="str">
        <f>IF($A33="","",ROUND((F33*'Sale'!$B$3),2))</f>
        <v/>
      </c>
      <c r="J33" s="13" t="str">
        <f>IF($A33="","",ROUND(((F33+I33)*(1+'Sale'!$B$5)),2))</f>
        <v/>
      </c>
      <c r="K33" s="13" t="str">
        <f>IF($A33="","",ROUND((F33*'Sale'!$B$4),2))</f>
        <v/>
      </c>
      <c r="L33" s="13" t="str">
        <f>IF($A33="","",(F33-K33))</f>
        <v/>
      </c>
    </row>
    <row r="34" spans="1:12" x14ac:dyDescent="0.25">
      <c r="A34" s="11"/>
      <c r="F34" s="12"/>
      <c r="I34" s="13" t="str">
        <f>IF($A34="","",ROUND((F34*'Sale'!$B$3),2))</f>
        <v/>
      </c>
      <c r="J34" s="13" t="str">
        <f>IF($A34="","",ROUND(((F34+I34)*(1+'Sale'!$B$5)),2))</f>
        <v/>
      </c>
      <c r="K34" s="13" t="str">
        <f>IF($A34="","",ROUND((F34*'Sale'!$B$4),2))</f>
        <v/>
      </c>
      <c r="L34" s="13" t="str">
        <f>IF($A34="","",(F34-K34))</f>
        <v/>
      </c>
    </row>
    <row r="35" spans="1:12" x14ac:dyDescent="0.25">
      <c r="A35" s="11"/>
      <c r="F35" s="12"/>
      <c r="I35" s="13" t="str">
        <f>IF($A35="","",ROUND((F35*'Sale'!$B$3),2))</f>
        <v/>
      </c>
      <c r="J35" s="13" t="str">
        <f>IF($A35="","",ROUND(((F35+I35)*(1+'Sale'!$B$5)),2))</f>
        <v/>
      </c>
      <c r="K35" s="13" t="str">
        <f>IF($A35="","",ROUND((F35*'Sale'!$B$4),2))</f>
        <v/>
      </c>
      <c r="L35" s="13" t="str">
        <f>IF($A35="","",(F35-K35))</f>
        <v/>
      </c>
    </row>
    <row r="36" spans="1:12" x14ac:dyDescent="0.25">
      <c r="A36" s="11"/>
      <c r="F36" s="12"/>
      <c r="I36" s="13" t="str">
        <f>IF($A36="","",ROUND((F36*'Sale'!$B$3),2))</f>
        <v/>
      </c>
      <c r="J36" s="13" t="str">
        <f>IF($A36="","",ROUND(((F36+I36)*(1+'Sale'!$B$5)),2))</f>
        <v/>
      </c>
      <c r="K36" s="13" t="str">
        <f>IF($A36="","",ROUND((F36*'Sale'!$B$4),2))</f>
        <v/>
      </c>
      <c r="L36" s="13" t="str">
        <f>IF($A36="","",(F36-K36))</f>
        <v/>
      </c>
    </row>
    <row r="37" spans="1:12" x14ac:dyDescent="0.25">
      <c r="A37" s="11"/>
      <c r="F37" s="12"/>
      <c r="I37" s="13" t="str">
        <f>IF($A37="","",ROUND((F37*'Sale'!$B$3),2))</f>
        <v/>
      </c>
      <c r="J37" s="13" t="str">
        <f>IF($A37="","",ROUND(((F37+I37)*(1+'Sale'!$B$5)),2))</f>
        <v/>
      </c>
      <c r="K37" s="13" t="str">
        <f>IF($A37="","",ROUND((F37*'Sale'!$B$4),2))</f>
        <v/>
      </c>
      <c r="L37" s="13" t="str">
        <f>IF($A37="","",(F37-K37))</f>
        <v/>
      </c>
    </row>
    <row r="38" spans="1:12" x14ac:dyDescent="0.25">
      <c r="A38" s="11"/>
      <c r="F38" s="12"/>
      <c r="I38" s="13" t="str">
        <f>IF($A38="","",ROUND((F38*'Sale'!$B$3),2))</f>
        <v/>
      </c>
      <c r="J38" s="13" t="str">
        <f>IF($A38="","",ROUND(((F38+I38)*(1+'Sale'!$B$5)),2))</f>
        <v/>
      </c>
      <c r="K38" s="13" t="str">
        <f>IF($A38="","",ROUND((F38*'Sale'!$B$4),2))</f>
        <v/>
      </c>
      <c r="L38" s="13" t="str">
        <f>IF($A38="","",(F38-K38))</f>
        <v/>
      </c>
    </row>
    <row r="39" spans="1:12" x14ac:dyDescent="0.25">
      <c r="A39" s="11"/>
      <c r="F39" s="12"/>
      <c r="I39" s="13" t="str">
        <f>IF($A39="","",ROUND((F39*'Sale'!$B$3),2))</f>
        <v/>
      </c>
      <c r="J39" s="13" t="str">
        <f>IF($A39="","",ROUND(((F39+I39)*(1+'Sale'!$B$5)),2))</f>
        <v/>
      </c>
      <c r="K39" s="13" t="str">
        <f>IF($A39="","",ROUND((F39*'Sale'!$B$4),2))</f>
        <v/>
      </c>
      <c r="L39" s="13" t="str">
        <f>IF($A39="","",(F39-K39))</f>
        <v/>
      </c>
    </row>
    <row r="40" spans="1:12" x14ac:dyDescent="0.25">
      <c r="A40" s="11"/>
      <c r="F40" s="12"/>
      <c r="I40" s="13" t="str">
        <f>IF($A40="","",ROUND((F40*'Sale'!$B$3),2))</f>
        <v/>
      </c>
      <c r="J40" s="13" t="str">
        <f>IF($A40="","",ROUND(((F40+I40)*(1+'Sale'!$B$5)),2))</f>
        <v/>
      </c>
      <c r="K40" s="13" t="str">
        <f>IF($A40="","",ROUND((F40*'Sale'!$B$4),2))</f>
        <v/>
      </c>
      <c r="L40" s="13" t="str">
        <f>IF($A40="","",(F40-K40))</f>
        <v/>
      </c>
    </row>
    <row r="41" spans="1:12" x14ac:dyDescent="0.25">
      <c r="A41" s="11"/>
      <c r="F41" s="12"/>
      <c r="I41" s="13" t="str">
        <f>IF($A41="","",ROUND((F41*'Sale'!$B$3),2))</f>
        <v/>
      </c>
      <c r="J41" s="13" t="str">
        <f>IF($A41="","",ROUND(((F41+I41)*(1+'Sale'!$B$5)),2))</f>
        <v/>
      </c>
      <c r="K41" s="13" t="str">
        <f>IF($A41="","",ROUND((F41*'Sale'!$B$4),2))</f>
        <v/>
      </c>
      <c r="L41" s="13" t="str">
        <f>IF($A41="","",(F41-K41))</f>
        <v/>
      </c>
    </row>
    <row r="42" spans="1:12" x14ac:dyDescent="0.25">
      <c r="A42" s="11"/>
      <c r="F42" s="12"/>
      <c r="I42" s="13" t="str">
        <f>IF($A42="","",ROUND((F42*'Sale'!$B$3),2))</f>
        <v/>
      </c>
      <c r="J42" s="13" t="str">
        <f>IF($A42="","",ROUND(((F42+I42)*(1+'Sale'!$B$5)),2))</f>
        <v/>
      </c>
      <c r="K42" s="13" t="str">
        <f>IF($A42="","",ROUND((F42*'Sale'!$B$4),2))</f>
        <v/>
      </c>
      <c r="L42" s="13" t="str">
        <f>IF($A42="","",(F42-K42))</f>
        <v/>
      </c>
    </row>
    <row r="43" spans="1:12" x14ac:dyDescent="0.25">
      <c r="A43" s="11"/>
      <c r="F43" s="12"/>
      <c r="I43" s="13" t="str">
        <f>IF($A43="","",ROUND((F43*'Sale'!$B$3),2))</f>
        <v/>
      </c>
      <c r="J43" s="13" t="str">
        <f>IF($A43="","",ROUND(((F43+I43)*(1+'Sale'!$B$5)),2))</f>
        <v/>
      </c>
      <c r="K43" s="13" t="str">
        <f>IF($A43="","",ROUND((F43*'Sale'!$B$4),2))</f>
        <v/>
      </c>
      <c r="L43" s="13" t="str">
        <f>IF($A43="","",(F43-K43))</f>
        <v/>
      </c>
    </row>
    <row r="44" spans="1:12" x14ac:dyDescent="0.25">
      <c r="A44" s="11"/>
      <c r="F44" s="12"/>
      <c r="I44" s="13" t="str">
        <f>IF($A44="","",ROUND((F44*'Sale'!$B$3),2))</f>
        <v/>
      </c>
      <c r="J44" s="13" t="str">
        <f>IF($A44="","",ROUND(((F44+I44)*(1+'Sale'!$B$5)),2))</f>
        <v/>
      </c>
      <c r="K44" s="13" t="str">
        <f>IF($A44="","",ROUND((F44*'Sale'!$B$4),2))</f>
        <v/>
      </c>
      <c r="L44" s="13" t="str">
        <f>IF($A44="","",(F44-K44))</f>
        <v/>
      </c>
    </row>
    <row r="45" spans="1:12" x14ac:dyDescent="0.25">
      <c r="A45" s="11"/>
      <c r="F45" s="12"/>
      <c r="I45" s="13" t="str">
        <f>IF($A45="","",ROUND((F45*'Sale'!$B$3),2))</f>
        <v/>
      </c>
      <c r="J45" s="13" t="str">
        <f>IF($A45="","",ROUND(((F45+I45)*(1+'Sale'!$B$5)),2))</f>
        <v/>
      </c>
      <c r="K45" s="13" t="str">
        <f>IF($A45="","",ROUND((F45*'Sale'!$B$4),2))</f>
        <v/>
      </c>
      <c r="L45" s="13" t="str">
        <f>IF($A45="","",(F45-K45))</f>
        <v/>
      </c>
    </row>
    <row r="46" spans="1:12" x14ac:dyDescent="0.25">
      <c r="A46" s="11"/>
      <c r="F46" s="12"/>
      <c r="I46" s="13" t="str">
        <f>IF($A46="","",ROUND((F46*'Sale'!$B$3),2))</f>
        <v/>
      </c>
      <c r="J46" s="13" t="str">
        <f>IF($A46="","",ROUND(((F46+I46)*(1+'Sale'!$B$5)),2))</f>
        <v/>
      </c>
      <c r="K46" s="13" t="str">
        <f>IF($A46="","",ROUND((F46*'Sale'!$B$4),2))</f>
        <v/>
      </c>
      <c r="L46" s="13" t="str">
        <f>IF($A46="","",(F46-K46))</f>
        <v/>
      </c>
    </row>
    <row r="47" spans="1:12" x14ac:dyDescent="0.25">
      <c r="A47" s="11"/>
      <c r="F47" s="12"/>
      <c r="I47" s="13" t="str">
        <f>IF($A47="","",ROUND((F47*'Sale'!$B$3),2))</f>
        <v/>
      </c>
      <c r="J47" s="13" t="str">
        <f>IF($A47="","",ROUND(((F47+I47)*(1+'Sale'!$B$5)),2))</f>
        <v/>
      </c>
      <c r="K47" s="13" t="str">
        <f>IF($A47="","",ROUND((F47*'Sale'!$B$4),2))</f>
        <v/>
      </c>
      <c r="L47" s="13" t="str">
        <f>IF($A47="","",(F47-K47))</f>
        <v/>
      </c>
    </row>
    <row r="48" spans="1:12" x14ac:dyDescent="0.25">
      <c r="A48" s="11"/>
      <c r="F48" s="12"/>
      <c r="I48" s="13" t="str">
        <f>IF($A48="","",ROUND((F48*'Sale'!$B$3),2))</f>
        <v/>
      </c>
      <c r="J48" s="13" t="str">
        <f>IF($A48="","",ROUND(((F48+I48)*(1+'Sale'!$B$5)),2))</f>
        <v/>
      </c>
      <c r="K48" s="13" t="str">
        <f>IF($A48="","",ROUND((F48*'Sale'!$B$4),2))</f>
        <v/>
      </c>
      <c r="L48" s="13" t="str">
        <f>IF($A48="","",(F48-K48))</f>
        <v/>
      </c>
    </row>
    <row r="49" spans="1:12" x14ac:dyDescent="0.25">
      <c r="A49" s="11"/>
      <c r="F49" s="12"/>
      <c r="I49" s="13" t="str">
        <f>IF($A49="","",ROUND((F49*'Sale'!$B$3),2))</f>
        <v/>
      </c>
      <c r="J49" s="13" t="str">
        <f>IF($A49="","",ROUND(((F49+I49)*(1+'Sale'!$B$5)),2))</f>
        <v/>
      </c>
      <c r="K49" s="13" t="str">
        <f>IF($A49="","",ROUND((F49*'Sale'!$B$4),2))</f>
        <v/>
      </c>
      <c r="L49" s="13" t="str">
        <f>IF($A49="","",(F49-K49))</f>
        <v/>
      </c>
    </row>
    <row r="50" spans="1:12" x14ac:dyDescent="0.25">
      <c r="A50" s="11"/>
      <c r="F50" s="12"/>
      <c r="I50" s="13" t="str">
        <f>IF($A50="","",ROUND((F50*'Sale'!$B$3),2))</f>
        <v/>
      </c>
      <c r="J50" s="13" t="str">
        <f>IF($A50="","",ROUND(((F50+I50)*(1+'Sale'!$B$5)),2))</f>
        <v/>
      </c>
      <c r="K50" s="13" t="str">
        <f>IF($A50="","",ROUND((F50*'Sale'!$B$4),2))</f>
        <v/>
      </c>
      <c r="L50" s="13" t="str">
        <f>IF($A50="","",(F50-K50))</f>
        <v/>
      </c>
    </row>
    <row r="51" spans="1:12" x14ac:dyDescent="0.25">
      <c r="A51" s="11"/>
      <c r="F51" s="12"/>
      <c r="I51" s="13" t="str">
        <f>IF($A51="","",ROUND((F51*'Sale'!$B$3),2))</f>
        <v/>
      </c>
      <c r="J51" s="13" t="str">
        <f>IF($A51="","",ROUND(((F51+I51)*(1+'Sale'!$B$5)),2))</f>
        <v/>
      </c>
      <c r="K51" s="13" t="str">
        <f>IF($A51="","",ROUND((F51*'Sale'!$B$4),2))</f>
        <v/>
      </c>
      <c r="L51" s="13" t="str">
        <f>IF($A51="","",(F51-K51))</f>
        <v/>
      </c>
    </row>
    <row r="52" spans="1:12" x14ac:dyDescent="0.25">
      <c r="A52" s="11"/>
      <c r="F52" s="12"/>
      <c r="I52" s="13" t="str">
        <f>IF($A52="","",ROUND((F52*'Sale'!$B$3),2))</f>
        <v/>
      </c>
      <c r="J52" s="13" t="str">
        <f>IF($A52="","",ROUND(((F52+I52)*(1+'Sale'!$B$5)),2))</f>
        <v/>
      </c>
      <c r="K52" s="13" t="str">
        <f>IF($A52="","",ROUND((F52*'Sale'!$B$4),2))</f>
        <v/>
      </c>
      <c r="L52" s="13" t="str">
        <f>IF($A52="","",(F52-K52))</f>
        <v/>
      </c>
    </row>
    <row r="53" spans="1:12" x14ac:dyDescent="0.25">
      <c r="A53" s="11"/>
      <c r="F53" s="12"/>
      <c r="I53" s="13" t="str">
        <f>IF($A53="","",ROUND((F53*'Sale'!$B$3),2))</f>
        <v/>
      </c>
      <c r="J53" s="13" t="str">
        <f>IF($A53="","",ROUND(((F53+I53)*(1+'Sale'!$B$5)),2))</f>
        <v/>
      </c>
      <c r="K53" s="13" t="str">
        <f>IF($A53="","",ROUND((F53*'Sale'!$B$4),2))</f>
        <v/>
      </c>
      <c r="L53" s="13" t="str">
        <f>IF($A53="","",(F53-K53))</f>
        <v/>
      </c>
    </row>
    <row r="54" spans="1:12" x14ac:dyDescent="0.25">
      <c r="A54" s="11"/>
      <c r="F54" s="12"/>
      <c r="I54" s="13" t="str">
        <f>IF($A54="","",ROUND((F54*'Sale'!$B$3),2))</f>
        <v/>
      </c>
      <c r="J54" s="13" t="str">
        <f>IF($A54="","",ROUND(((F54+I54)*(1+'Sale'!$B$5)),2))</f>
        <v/>
      </c>
      <c r="K54" s="13" t="str">
        <f>IF($A54="","",ROUND((F54*'Sale'!$B$4),2))</f>
        <v/>
      </c>
      <c r="L54" s="13" t="str">
        <f>IF($A54="","",(F54-K54))</f>
        <v/>
      </c>
    </row>
    <row r="55" spans="1:12" x14ac:dyDescent="0.25">
      <c r="A55" s="11"/>
      <c r="F55" s="12"/>
      <c r="I55" s="13" t="str">
        <f>IF($A55="","",ROUND((F55*'Sale'!$B$3),2))</f>
        <v/>
      </c>
      <c r="J55" s="13" t="str">
        <f>IF($A55="","",ROUND(((F55+I55)*(1+'Sale'!$B$5)),2))</f>
        <v/>
      </c>
      <c r="K55" s="13" t="str">
        <f>IF($A55="","",ROUND((F55*'Sale'!$B$4),2))</f>
        <v/>
      </c>
      <c r="L55" s="13" t="str">
        <f>IF($A55="","",(F55-K55))</f>
        <v/>
      </c>
    </row>
    <row r="56" spans="1:12" x14ac:dyDescent="0.25">
      <c r="A56" s="11"/>
      <c r="F56" s="12"/>
      <c r="I56" s="13" t="str">
        <f>IF($A56="","",ROUND((F56*'Sale'!$B$3),2))</f>
        <v/>
      </c>
      <c r="J56" s="13" t="str">
        <f>IF($A56="","",ROUND(((F56+I56)*(1+'Sale'!$B$5)),2))</f>
        <v/>
      </c>
      <c r="K56" s="13" t="str">
        <f>IF($A56="","",ROUND((F56*'Sale'!$B$4),2))</f>
        <v/>
      </c>
      <c r="L56" s="13" t="str">
        <f>IF($A56="","",(F56-K56))</f>
        <v/>
      </c>
    </row>
    <row r="57" spans="1:12" x14ac:dyDescent="0.25">
      <c r="A57" s="11"/>
      <c r="F57" s="12"/>
      <c r="I57" s="13" t="str">
        <f>IF($A57="","",ROUND((F57*'Sale'!$B$3),2))</f>
        <v/>
      </c>
      <c r="J57" s="13" t="str">
        <f>IF($A57="","",ROUND(((F57+I57)*(1+'Sale'!$B$5)),2))</f>
        <v/>
      </c>
      <c r="K57" s="13" t="str">
        <f>IF($A57="","",ROUND((F57*'Sale'!$B$4),2))</f>
        <v/>
      </c>
      <c r="L57" s="13" t="str">
        <f>IF($A57="","",(F57-K57))</f>
        <v/>
      </c>
    </row>
    <row r="58" spans="1:12" x14ac:dyDescent="0.25">
      <c r="A58" s="11"/>
      <c r="F58" s="12"/>
      <c r="I58" s="13" t="str">
        <f>IF($A58="","",ROUND((F58*'Sale'!$B$3),2))</f>
        <v/>
      </c>
      <c r="J58" s="13" t="str">
        <f>IF($A58="","",ROUND(((F58+I58)*(1+'Sale'!$B$5)),2))</f>
        <v/>
      </c>
      <c r="K58" s="13" t="str">
        <f>IF($A58="","",ROUND((F58*'Sale'!$B$4),2))</f>
        <v/>
      </c>
      <c r="L58" s="13" t="str">
        <f>IF($A58="","",(F58-K58))</f>
        <v/>
      </c>
    </row>
    <row r="59" spans="1:12" x14ac:dyDescent="0.25">
      <c r="A59" s="11"/>
      <c r="F59" s="12"/>
      <c r="I59" s="13" t="str">
        <f>IF($A59="","",ROUND((F59*'Sale'!$B$3),2))</f>
        <v/>
      </c>
      <c r="J59" s="13" t="str">
        <f>IF($A59="","",ROUND(((F59+I59)*(1+'Sale'!$B$5)),2))</f>
        <v/>
      </c>
      <c r="K59" s="13" t="str">
        <f>IF($A59="","",ROUND((F59*'Sale'!$B$4),2))</f>
        <v/>
      </c>
      <c r="L59" s="13" t="str">
        <f>IF($A59="","",(F59-K59))</f>
        <v/>
      </c>
    </row>
    <row r="60" spans="1:12" x14ac:dyDescent="0.25">
      <c r="A60" s="11"/>
      <c r="F60" s="12"/>
      <c r="I60" s="13" t="str">
        <f>IF($A60="","",ROUND((F60*'Sale'!$B$3),2))</f>
        <v/>
      </c>
      <c r="J60" s="13" t="str">
        <f>IF($A60="","",ROUND(((F60+I60)*(1+'Sale'!$B$5)),2))</f>
        <v/>
      </c>
      <c r="K60" s="13" t="str">
        <f>IF($A60="","",ROUND((F60*'Sale'!$B$4),2))</f>
        <v/>
      </c>
      <c r="L60" s="13" t="str">
        <f>IF($A60="","",(F60-K60))</f>
        <v/>
      </c>
    </row>
    <row r="61" spans="1:12" x14ac:dyDescent="0.25">
      <c r="A61" s="11"/>
      <c r="F61" s="12"/>
      <c r="I61" s="13" t="str">
        <f>IF($A61="","",ROUND((F61*'Sale'!$B$3),2))</f>
        <v/>
      </c>
      <c r="J61" s="13" t="str">
        <f>IF($A61="","",ROUND(((F61+I61)*(1+'Sale'!$B$5)),2))</f>
        <v/>
      </c>
      <c r="K61" s="13" t="str">
        <f>IF($A61="","",ROUND((F61*'Sale'!$B$4),2))</f>
        <v/>
      </c>
      <c r="L61" s="13" t="str">
        <f>IF($A61="","",(F61-K61))</f>
        <v/>
      </c>
    </row>
    <row r="62" spans="1:12" x14ac:dyDescent="0.25">
      <c r="A62" s="11"/>
      <c r="F62" s="12"/>
      <c r="I62" s="13" t="str">
        <f>IF($A62="","",ROUND((F62*'Sale'!$B$3),2))</f>
        <v/>
      </c>
      <c r="J62" s="13" t="str">
        <f>IF($A62="","",ROUND(((F62+I62)*(1+'Sale'!$B$5)),2))</f>
        <v/>
      </c>
      <c r="K62" s="13" t="str">
        <f>IF($A62="","",ROUND((F62*'Sale'!$B$4),2))</f>
        <v/>
      </c>
      <c r="L62" s="13" t="str">
        <f>IF($A62="","",(F62-K62))</f>
        <v/>
      </c>
    </row>
    <row r="63" spans="1:12" x14ac:dyDescent="0.25">
      <c r="A63" s="11"/>
      <c r="F63" s="12"/>
      <c r="I63" s="13" t="str">
        <f>IF($A63="","",ROUND((F63*'Sale'!$B$3),2))</f>
        <v/>
      </c>
      <c r="J63" s="13" t="str">
        <f>IF($A63="","",ROUND(((F63+I63)*(1+'Sale'!$B$5)),2))</f>
        <v/>
      </c>
      <c r="K63" s="13" t="str">
        <f>IF($A63="","",ROUND((F63*'Sale'!$B$4),2))</f>
        <v/>
      </c>
      <c r="L63" s="13" t="str">
        <f>IF($A63="","",(F63-K63))</f>
        <v/>
      </c>
    </row>
    <row r="64" spans="1:12" x14ac:dyDescent="0.25">
      <c r="A64" s="11"/>
      <c r="F64" s="12"/>
      <c r="I64" s="13" t="str">
        <f>IF($A64="","",ROUND((F64*'Sale'!$B$3),2))</f>
        <v/>
      </c>
      <c r="J64" s="13" t="str">
        <f>IF($A64="","",ROUND(((F64+I64)*(1+'Sale'!$B$5)),2))</f>
        <v/>
      </c>
      <c r="K64" s="13" t="str">
        <f>IF($A64="","",ROUND((F64*'Sale'!$B$4),2))</f>
        <v/>
      </c>
      <c r="L64" s="13" t="str">
        <f>IF($A64="","",(F64-K64))</f>
        <v/>
      </c>
    </row>
    <row r="65" spans="1:12" x14ac:dyDescent="0.25">
      <c r="A65" s="11"/>
      <c r="F65" s="12"/>
      <c r="I65" s="13" t="str">
        <f>IF($A65="","",ROUND((F65*'Sale'!$B$3),2))</f>
        <v/>
      </c>
      <c r="J65" s="13" t="str">
        <f>IF($A65="","",ROUND(((F65+I65)*(1+'Sale'!$B$5)),2))</f>
        <v/>
      </c>
      <c r="K65" s="13" t="str">
        <f>IF($A65="","",ROUND((F65*'Sale'!$B$4),2))</f>
        <v/>
      </c>
      <c r="L65" s="13" t="str">
        <f>IF($A65="","",(F65-K65))</f>
        <v/>
      </c>
    </row>
    <row r="66" spans="1:12" x14ac:dyDescent="0.25">
      <c r="A66" s="11"/>
      <c r="F66" s="12"/>
      <c r="I66" s="13" t="str">
        <f>IF($A66="","",ROUND((F66*'Sale'!$B$3),2))</f>
        <v/>
      </c>
      <c r="J66" s="13" t="str">
        <f>IF($A66="","",ROUND(((F66+I66)*(1+'Sale'!$B$5)),2))</f>
        <v/>
      </c>
      <c r="K66" s="13" t="str">
        <f>IF($A66="","",ROUND((F66*'Sale'!$B$4),2))</f>
        <v/>
      </c>
      <c r="L66" s="13" t="str">
        <f>IF($A66="","",(F66-K66))</f>
        <v/>
      </c>
    </row>
    <row r="67" spans="1:12" x14ac:dyDescent="0.25">
      <c r="A67" s="11"/>
      <c r="F67" s="12"/>
      <c r="I67" s="13" t="str">
        <f>IF($A67="","",ROUND((F67*'Sale'!$B$3),2))</f>
        <v/>
      </c>
      <c r="J67" s="13" t="str">
        <f>IF($A67="","",ROUND(((F67+I67)*(1+'Sale'!$B$5)),2))</f>
        <v/>
      </c>
      <c r="K67" s="13" t="str">
        <f>IF($A67="","",ROUND((F67*'Sale'!$B$4),2))</f>
        <v/>
      </c>
      <c r="L67" s="13" t="str">
        <f>IF($A67="","",(F67-K67))</f>
        <v/>
      </c>
    </row>
    <row r="68" spans="1:12" x14ac:dyDescent="0.25">
      <c r="A68" s="11"/>
      <c r="F68" s="12"/>
      <c r="I68" s="13" t="str">
        <f>IF($A68="","",ROUND((F68*'Sale'!$B$3),2))</f>
        <v/>
      </c>
      <c r="J68" s="13" t="str">
        <f>IF($A68="","",ROUND(((F68+I68)*(1+'Sale'!$B$5)),2))</f>
        <v/>
      </c>
      <c r="K68" s="13" t="str">
        <f>IF($A68="","",ROUND((F68*'Sale'!$B$4),2))</f>
        <v/>
      </c>
      <c r="L68" s="13" t="str">
        <f>IF($A68="","",(F68-K68))</f>
        <v/>
      </c>
    </row>
    <row r="69" spans="1:12" x14ac:dyDescent="0.25">
      <c r="A69" s="11"/>
      <c r="F69" s="12"/>
      <c r="I69" s="13" t="str">
        <f>IF($A69="","",ROUND((F69*'Sale'!$B$3),2))</f>
        <v/>
      </c>
      <c r="J69" s="13" t="str">
        <f>IF($A69="","",ROUND(((F69+I69)*(1+'Sale'!$B$5)),2))</f>
        <v/>
      </c>
      <c r="K69" s="13" t="str">
        <f>IF($A69="","",ROUND((F69*'Sale'!$B$4),2))</f>
        <v/>
      </c>
      <c r="L69" s="13" t="str">
        <f>IF($A69="","",(F69-K69))</f>
        <v/>
      </c>
    </row>
    <row r="70" spans="1:12" x14ac:dyDescent="0.25">
      <c r="A70" s="11"/>
      <c r="F70" s="12"/>
      <c r="I70" s="13" t="str">
        <f>IF($A70="","",ROUND((F70*'Sale'!$B$3),2))</f>
        <v/>
      </c>
      <c r="J70" s="13" t="str">
        <f>IF($A70="","",ROUND(((F70+I70)*(1+'Sale'!$B$5)),2))</f>
        <v/>
      </c>
      <c r="K70" s="13" t="str">
        <f>IF($A70="","",ROUND((F70*'Sale'!$B$4),2))</f>
        <v/>
      </c>
      <c r="L70" s="13" t="str">
        <f>IF($A70="","",(F70-K70))</f>
        <v/>
      </c>
    </row>
    <row r="71" spans="1:12" x14ac:dyDescent="0.25">
      <c r="A71" s="11"/>
      <c r="F71" s="12"/>
      <c r="I71" s="13" t="str">
        <f>IF($A71="","",ROUND((F71*'Sale'!$B$3),2))</f>
        <v/>
      </c>
      <c r="J71" s="13" t="str">
        <f>IF($A71="","",ROUND(((F71+I71)*(1+'Sale'!$B$5)),2))</f>
        <v/>
      </c>
      <c r="K71" s="13" t="str">
        <f>IF($A71="","",ROUND((F71*'Sale'!$B$4),2))</f>
        <v/>
      </c>
      <c r="L71" s="13" t="str">
        <f>IF($A71="","",(F71-K71))</f>
        <v/>
      </c>
    </row>
    <row r="72" spans="1:12" x14ac:dyDescent="0.25">
      <c r="A72" s="11"/>
      <c r="F72" s="12"/>
      <c r="I72" s="13" t="str">
        <f>IF($A72="","",ROUND((F72*'Sale'!$B$3),2))</f>
        <v/>
      </c>
      <c r="J72" s="13" t="str">
        <f>IF($A72="","",ROUND(((F72+I72)*(1+'Sale'!$B$5)),2))</f>
        <v/>
      </c>
      <c r="K72" s="13" t="str">
        <f>IF($A72="","",ROUND((F72*'Sale'!$B$4),2))</f>
        <v/>
      </c>
      <c r="L72" s="13" t="str">
        <f>IF($A72="","",(F72-K72))</f>
        <v/>
      </c>
    </row>
    <row r="73" spans="1:12" x14ac:dyDescent="0.25">
      <c r="A73" s="11"/>
      <c r="F73" s="12"/>
      <c r="I73" s="13" t="str">
        <f>IF($A73="","",ROUND((F73*'Sale'!$B$3),2))</f>
        <v/>
      </c>
      <c r="J73" s="13" t="str">
        <f>IF($A73="","",ROUND(((F73+I73)*(1+'Sale'!$B$5)),2))</f>
        <v/>
      </c>
      <c r="K73" s="13" t="str">
        <f>IF($A73="","",ROUND((F73*'Sale'!$B$4),2))</f>
        <v/>
      </c>
      <c r="L73" s="13" t="str">
        <f>IF($A73="","",(F73-K73))</f>
        <v/>
      </c>
    </row>
    <row r="74" spans="1:12" x14ac:dyDescent="0.25">
      <c r="A74" s="11"/>
      <c r="F74" s="12"/>
      <c r="I74" s="13" t="str">
        <f>IF($A74="","",ROUND((F74*'Sale'!$B$3),2))</f>
        <v/>
      </c>
      <c r="J74" s="13" t="str">
        <f>IF($A74="","",ROUND(((F74+I74)*(1+'Sale'!$B$5)),2))</f>
        <v/>
      </c>
      <c r="K74" s="13" t="str">
        <f>IF($A74="","",ROUND((F74*'Sale'!$B$4),2))</f>
        <v/>
      </c>
      <c r="L74" s="13" t="str">
        <f>IF($A74="","",(F74-K74))</f>
        <v/>
      </c>
    </row>
    <row r="75" spans="1:12" x14ac:dyDescent="0.25">
      <c r="A75" s="11"/>
      <c r="F75" s="12"/>
      <c r="I75" s="13" t="str">
        <f>IF($A75="","",ROUND((F75*'Sale'!$B$3),2))</f>
        <v/>
      </c>
      <c r="J75" s="13" t="str">
        <f>IF($A75="","",ROUND(((F75+I75)*(1+'Sale'!$B$5)),2))</f>
        <v/>
      </c>
      <c r="K75" s="13" t="str">
        <f>IF($A75="","",ROUND((F75*'Sale'!$B$4),2))</f>
        <v/>
      </c>
      <c r="L75" s="13" t="str">
        <f>IF($A75="","",(F75-K75))</f>
        <v/>
      </c>
    </row>
    <row r="76" spans="1:12" x14ac:dyDescent="0.25">
      <c r="A76" s="11"/>
      <c r="F76" s="12"/>
      <c r="I76" s="13" t="str">
        <f>IF($A76="","",ROUND((F76*'Sale'!$B$3),2))</f>
        <v/>
      </c>
      <c r="J76" s="13" t="str">
        <f>IF($A76="","",ROUND(((F76+I76)*(1+'Sale'!$B$5)),2))</f>
        <v/>
      </c>
      <c r="K76" s="13" t="str">
        <f>IF($A76="","",ROUND((F76*'Sale'!$B$4),2))</f>
        <v/>
      </c>
      <c r="L76" s="13" t="str">
        <f>IF($A76="","",(F76-K76))</f>
        <v/>
      </c>
    </row>
    <row r="77" spans="1:12" x14ac:dyDescent="0.25">
      <c r="A77" s="11"/>
      <c r="F77" s="12"/>
      <c r="I77" s="13" t="str">
        <f>IF($A77="","",ROUND((F77*'Sale'!$B$3),2))</f>
        <v/>
      </c>
      <c r="J77" s="13" t="str">
        <f>IF($A77="","",ROUND(((F77+I77)*(1+'Sale'!$B$5)),2))</f>
        <v/>
      </c>
      <c r="K77" s="13" t="str">
        <f>IF($A77="","",ROUND((F77*'Sale'!$B$4),2))</f>
        <v/>
      </c>
      <c r="L77" s="13" t="str">
        <f>IF($A77="","",(F77-K77))</f>
        <v/>
      </c>
    </row>
    <row r="78" spans="1:12" x14ac:dyDescent="0.25">
      <c r="A78" s="11"/>
      <c r="F78" s="12"/>
      <c r="I78" s="13" t="str">
        <f>IF($A78="","",ROUND((F78*'Sale'!$B$3),2))</f>
        <v/>
      </c>
      <c r="J78" s="13" t="str">
        <f>IF($A78="","",ROUND(((F78+I78)*(1+'Sale'!$B$5)),2))</f>
        <v/>
      </c>
      <c r="K78" s="13" t="str">
        <f>IF($A78="","",ROUND((F78*'Sale'!$B$4),2))</f>
        <v/>
      </c>
      <c r="L78" s="13" t="str">
        <f>IF($A78="","",(F78-K78))</f>
        <v/>
      </c>
    </row>
    <row r="79" spans="1:12" x14ac:dyDescent="0.25">
      <c r="A79" s="11"/>
      <c r="F79" s="12"/>
      <c r="I79" s="13" t="str">
        <f>IF($A79="","",ROUND((F79*'Sale'!$B$3),2))</f>
        <v/>
      </c>
      <c r="J79" s="13" t="str">
        <f>IF($A79="","",ROUND(((F79+I79)*(1+'Sale'!$B$5)),2))</f>
        <v/>
      </c>
      <c r="K79" s="13" t="str">
        <f>IF($A79="","",ROUND((F79*'Sale'!$B$4),2))</f>
        <v/>
      </c>
      <c r="L79" s="13" t="str">
        <f>IF($A79="","",(F79-K79))</f>
        <v/>
      </c>
    </row>
    <row r="80" spans="1:12" x14ac:dyDescent="0.25">
      <c r="A80" s="11"/>
      <c r="F80" s="12"/>
      <c r="I80" s="13" t="str">
        <f>IF($A80="","",ROUND((F80*'Sale'!$B$3),2))</f>
        <v/>
      </c>
      <c r="J80" s="13" t="str">
        <f>IF($A80="","",ROUND(((F80+I80)*(1+'Sale'!$B$5)),2))</f>
        <v/>
      </c>
      <c r="K80" s="13" t="str">
        <f>IF($A80="","",ROUND((F80*'Sale'!$B$4),2))</f>
        <v/>
      </c>
      <c r="L80" s="13" t="str">
        <f>IF($A80="","",(F80-K80))</f>
        <v/>
      </c>
    </row>
    <row r="81" spans="1:12" x14ac:dyDescent="0.25">
      <c r="A81" s="11"/>
      <c r="F81" s="12"/>
      <c r="I81" s="13" t="str">
        <f>IF($A81="","",ROUND((F81*'Sale'!$B$3),2))</f>
        <v/>
      </c>
      <c r="J81" s="13" t="str">
        <f>IF($A81="","",ROUND(((F81+I81)*(1+'Sale'!$B$5)),2))</f>
        <v/>
      </c>
      <c r="K81" s="13" t="str">
        <f>IF($A81="","",ROUND((F81*'Sale'!$B$4),2))</f>
        <v/>
      </c>
      <c r="L81" s="13" t="str">
        <f>IF($A81="","",(F81-K81))</f>
        <v/>
      </c>
    </row>
    <row r="82" spans="1:12" x14ac:dyDescent="0.25">
      <c r="A82" s="11"/>
      <c r="F82" s="12"/>
      <c r="I82" s="13" t="str">
        <f>IF($A82="","",ROUND((F82*'Sale'!$B$3),2))</f>
        <v/>
      </c>
      <c r="J82" s="13" t="str">
        <f>IF($A82="","",ROUND(((F82+I82)*(1+'Sale'!$B$5)),2))</f>
        <v/>
      </c>
      <c r="K82" s="13" t="str">
        <f>IF($A82="","",ROUND((F82*'Sale'!$B$4),2))</f>
        <v/>
      </c>
      <c r="L82" s="13" t="str">
        <f>IF($A82="","",(F82-K82))</f>
        <v/>
      </c>
    </row>
    <row r="83" spans="1:12" x14ac:dyDescent="0.25">
      <c r="A83" s="11"/>
      <c r="F83" s="12"/>
      <c r="I83" s="13" t="str">
        <f>IF($A83="","",ROUND((F83*'Sale'!$B$3),2))</f>
        <v/>
      </c>
      <c r="J83" s="13" t="str">
        <f>IF($A83="","",ROUND(((F83+I83)*(1+'Sale'!$B$5)),2))</f>
        <v/>
      </c>
      <c r="K83" s="13" t="str">
        <f>IF($A83="","",ROUND((F83*'Sale'!$B$4),2))</f>
        <v/>
      </c>
      <c r="L83" s="13" t="str">
        <f>IF($A83="","",(F83-K83))</f>
        <v/>
      </c>
    </row>
    <row r="84" spans="1:12" x14ac:dyDescent="0.25">
      <c r="A84" s="11"/>
      <c r="F84" s="12"/>
      <c r="I84" s="13" t="str">
        <f>IF($A84="","",ROUND((F84*'Sale'!$B$3),2))</f>
        <v/>
      </c>
      <c r="J84" s="13" t="str">
        <f>IF($A84="","",ROUND(((F84+I84)*(1+'Sale'!$B$5)),2))</f>
        <v/>
      </c>
      <c r="K84" s="13" t="str">
        <f>IF($A84="","",ROUND((F84*'Sale'!$B$4),2))</f>
        <v/>
      </c>
      <c r="L84" s="13" t="str">
        <f>IF($A84="","",(F84-K84))</f>
        <v/>
      </c>
    </row>
    <row r="85" spans="1:12" x14ac:dyDescent="0.25">
      <c r="A85" s="11"/>
      <c r="F85" s="12"/>
      <c r="I85" s="13" t="str">
        <f>IF($A85="","",ROUND((F85*'Sale'!$B$3),2))</f>
        <v/>
      </c>
      <c r="J85" s="13" t="str">
        <f>IF($A85="","",ROUND(((F85+I85)*(1+'Sale'!$B$5)),2))</f>
        <v/>
      </c>
      <c r="K85" s="13" t="str">
        <f>IF($A85="","",ROUND((F85*'Sale'!$B$4),2))</f>
        <v/>
      </c>
      <c r="L85" s="13" t="str">
        <f>IF($A85="","",(F85-K85))</f>
        <v/>
      </c>
    </row>
    <row r="86" spans="1:12" x14ac:dyDescent="0.25">
      <c r="A86" s="11"/>
      <c r="F86" s="12"/>
      <c r="I86" s="13" t="str">
        <f>IF($A86="","",ROUND((F86*'Sale'!$B$3),2))</f>
        <v/>
      </c>
      <c r="J86" s="13" t="str">
        <f>IF($A86="","",ROUND(((F86+I86)*(1+'Sale'!$B$5)),2))</f>
        <v/>
      </c>
      <c r="K86" s="13" t="str">
        <f>IF($A86="","",ROUND((F86*'Sale'!$B$4),2))</f>
        <v/>
      </c>
      <c r="L86" s="13" t="str">
        <f>IF($A86="","",(F86-K86))</f>
        <v/>
      </c>
    </row>
    <row r="87" spans="1:12" x14ac:dyDescent="0.25">
      <c r="A87" s="11"/>
      <c r="F87" s="12"/>
      <c r="I87" s="13" t="str">
        <f>IF($A87="","",ROUND((F87*'Sale'!$B$3),2))</f>
        <v/>
      </c>
      <c r="J87" s="13" t="str">
        <f>IF($A87="","",ROUND(((F87+I87)*(1+'Sale'!$B$5)),2))</f>
        <v/>
      </c>
      <c r="K87" s="13" t="str">
        <f>IF($A87="","",ROUND((F87*'Sale'!$B$4),2))</f>
        <v/>
      </c>
      <c r="L87" s="13" t="str">
        <f>IF($A87="","",(F87-K87))</f>
        <v/>
      </c>
    </row>
    <row r="88" spans="1:12" x14ac:dyDescent="0.25">
      <c r="A88" s="11"/>
      <c r="F88" s="12"/>
      <c r="I88" s="13" t="str">
        <f>IF($A88="","",ROUND((F88*'Sale'!$B$3),2))</f>
        <v/>
      </c>
      <c r="J88" s="13" t="str">
        <f>IF($A88="","",ROUND(((F88+I88)*(1+'Sale'!$B$5)),2))</f>
        <v/>
      </c>
      <c r="K88" s="13" t="str">
        <f>IF($A88="","",ROUND((F88*'Sale'!$B$4),2))</f>
        <v/>
      </c>
      <c r="L88" s="13" t="str">
        <f>IF($A88="","",(F88-K88))</f>
        <v/>
      </c>
    </row>
    <row r="89" spans="1:12" x14ac:dyDescent="0.25">
      <c r="A89" s="11"/>
      <c r="F89" s="12"/>
      <c r="I89" s="13" t="str">
        <f>IF($A89="","",ROUND((F89*'Sale'!$B$3),2))</f>
        <v/>
      </c>
      <c r="J89" s="13" t="str">
        <f>IF($A89="","",ROUND(((F89+I89)*(1+'Sale'!$B$5)),2))</f>
        <v/>
      </c>
      <c r="K89" s="13" t="str">
        <f>IF($A89="","",ROUND((F89*'Sale'!$B$4),2))</f>
        <v/>
      </c>
      <c r="L89" s="13" t="str">
        <f>IF($A89="","",(F89-K89))</f>
        <v/>
      </c>
    </row>
    <row r="90" spans="1:12" x14ac:dyDescent="0.25">
      <c r="A90" s="11"/>
      <c r="F90" s="12"/>
      <c r="I90" s="13" t="str">
        <f>IF($A90="","",ROUND((F90*'Sale'!$B$3),2))</f>
        <v/>
      </c>
      <c r="J90" s="13" t="str">
        <f>IF($A90="","",ROUND(((F90+I90)*(1+'Sale'!$B$5)),2))</f>
        <v/>
      </c>
      <c r="K90" s="13" t="str">
        <f>IF($A90="","",ROUND((F90*'Sale'!$B$4),2))</f>
        <v/>
      </c>
      <c r="L90" s="13" t="str">
        <f>IF($A90="","",(F90-K90))</f>
        <v/>
      </c>
    </row>
    <row r="91" spans="1:12" x14ac:dyDescent="0.25">
      <c r="A91" s="11"/>
      <c r="F91" s="12"/>
      <c r="I91" s="13" t="str">
        <f>IF($A91="","",ROUND((F91*'Sale'!$B$3),2))</f>
        <v/>
      </c>
      <c r="J91" s="13" t="str">
        <f>IF($A91="","",ROUND(((F91+I91)*(1+'Sale'!$B$5)),2))</f>
        <v/>
      </c>
      <c r="K91" s="13" t="str">
        <f>IF($A91="","",ROUND((F91*'Sale'!$B$4),2))</f>
        <v/>
      </c>
      <c r="L91" s="13" t="str">
        <f>IF($A91="","",(F91-K91))</f>
        <v/>
      </c>
    </row>
    <row r="92" spans="1:12" x14ac:dyDescent="0.25">
      <c r="A92" s="11"/>
      <c r="F92" s="12"/>
      <c r="I92" s="13" t="str">
        <f>IF($A92="","",ROUND((F92*'Sale'!$B$3),2))</f>
        <v/>
      </c>
      <c r="J92" s="13" t="str">
        <f>IF($A92="","",ROUND(((F92+I92)*(1+'Sale'!$B$5)),2))</f>
        <v/>
      </c>
      <c r="K92" s="13" t="str">
        <f>IF($A92="","",ROUND((F92*'Sale'!$B$4),2))</f>
        <v/>
      </c>
      <c r="L92" s="13" t="str">
        <f>IF($A92="","",(F92-K92))</f>
        <v/>
      </c>
    </row>
    <row r="93" spans="1:12" x14ac:dyDescent="0.25">
      <c r="A93" s="11"/>
      <c r="F93" s="12"/>
      <c r="I93" s="13" t="str">
        <f>IF($A93="","",ROUND((F93*'Sale'!$B$3),2))</f>
        <v/>
      </c>
      <c r="J93" s="13" t="str">
        <f>IF($A93="","",ROUND(((F93+I93)*(1+'Sale'!$B$5)),2))</f>
        <v/>
      </c>
      <c r="K93" s="13" t="str">
        <f>IF($A93="","",ROUND((F93*'Sale'!$B$4),2))</f>
        <v/>
      </c>
      <c r="L93" s="13" t="str">
        <f>IF($A93="","",(F93-K93))</f>
        <v/>
      </c>
    </row>
    <row r="94" spans="1:12" x14ac:dyDescent="0.25">
      <c r="A94" s="11"/>
      <c r="F94" s="12"/>
      <c r="I94" s="13" t="str">
        <f>IF($A94="","",ROUND((F94*'Sale'!$B$3),2))</f>
        <v/>
      </c>
      <c r="J94" s="13" t="str">
        <f>IF($A94="","",ROUND(((F94+I94)*(1+'Sale'!$B$5)),2))</f>
        <v/>
      </c>
      <c r="K94" s="13" t="str">
        <f>IF($A94="","",ROUND((F94*'Sale'!$B$4),2))</f>
        <v/>
      </c>
      <c r="L94" s="13" t="str">
        <f>IF($A94="","",(F94-K94))</f>
        <v/>
      </c>
    </row>
    <row r="95" spans="1:12" x14ac:dyDescent="0.25">
      <c r="A95" s="11"/>
      <c r="F95" s="12"/>
      <c r="I95" s="13" t="str">
        <f>IF($A95="","",ROUND((F95*'Sale'!$B$3),2))</f>
        <v/>
      </c>
      <c r="J95" s="13" t="str">
        <f>IF($A95="","",ROUND(((F95+I95)*(1+'Sale'!$B$5)),2))</f>
        <v/>
      </c>
      <c r="K95" s="13" t="str">
        <f>IF($A95="","",ROUND((F95*'Sale'!$B$4),2))</f>
        <v/>
      </c>
      <c r="L95" s="13" t="str">
        <f>IF($A95="","",(F95-K95))</f>
        <v/>
      </c>
    </row>
    <row r="96" spans="1:12" x14ac:dyDescent="0.25">
      <c r="A96" s="11"/>
      <c r="F96" s="12"/>
      <c r="I96" s="13" t="str">
        <f>IF($A96="","",ROUND((F96*'Sale'!$B$3),2))</f>
        <v/>
      </c>
      <c r="J96" s="13" t="str">
        <f>IF($A96="","",ROUND(((F96+I96)*(1+'Sale'!$B$5)),2))</f>
        <v/>
      </c>
      <c r="K96" s="13" t="str">
        <f>IF($A96="","",ROUND((F96*'Sale'!$B$4),2))</f>
        <v/>
      </c>
      <c r="L96" s="13" t="str">
        <f>IF($A96="","",(F96-K96))</f>
        <v/>
      </c>
    </row>
    <row r="97" spans="1:12" x14ac:dyDescent="0.25">
      <c r="A97" s="11"/>
      <c r="F97" s="12"/>
      <c r="I97" s="13" t="str">
        <f>IF($A97="","",ROUND((F97*'Sale'!$B$3),2))</f>
        <v/>
      </c>
      <c r="J97" s="13" t="str">
        <f>IF($A97="","",ROUND(((F97+I97)*(1+'Sale'!$B$5)),2))</f>
        <v/>
      </c>
      <c r="K97" s="13" t="str">
        <f>IF($A97="","",ROUND((F97*'Sale'!$B$4),2))</f>
        <v/>
      </c>
      <c r="L97" s="13" t="str">
        <f>IF($A97="","",(F97-K97))</f>
        <v/>
      </c>
    </row>
    <row r="98" spans="1:12" x14ac:dyDescent="0.25">
      <c r="A98" s="11"/>
      <c r="F98" s="12"/>
      <c r="I98" s="13" t="str">
        <f>IF($A98="","",ROUND((F98*'Sale'!$B$3),2))</f>
        <v/>
      </c>
      <c r="J98" s="13" t="str">
        <f>IF($A98="","",ROUND(((F98+I98)*(1+'Sale'!$B$5)),2))</f>
        <v/>
      </c>
      <c r="K98" s="13" t="str">
        <f>IF($A98="","",ROUND((F98*'Sale'!$B$4),2))</f>
        <v/>
      </c>
      <c r="L98" s="13" t="str">
        <f>IF($A98="","",(F98-K98))</f>
        <v/>
      </c>
    </row>
    <row r="99" spans="1:12" x14ac:dyDescent="0.25">
      <c r="A99" s="11"/>
      <c r="F99" s="12"/>
      <c r="I99" s="13" t="str">
        <f>IF($A99="","",ROUND((F99*'Sale'!$B$3),2))</f>
        <v/>
      </c>
      <c r="J99" s="13" t="str">
        <f>IF($A99="","",ROUND(((F99+I99)*(1+'Sale'!$B$5)),2))</f>
        <v/>
      </c>
      <c r="K99" s="13" t="str">
        <f>IF($A99="","",ROUND((F99*'Sale'!$B$4),2))</f>
        <v/>
      </c>
      <c r="L99" s="13" t="str">
        <f>IF($A99="","",(F99-K99))</f>
        <v/>
      </c>
    </row>
    <row r="100" spans="1:12" x14ac:dyDescent="0.25">
      <c r="A100" s="11"/>
      <c r="F100" s="12"/>
      <c r="I100" s="13" t="str">
        <f>IF($A100="","",ROUND((F100*'Sale'!$B$3),2))</f>
        <v/>
      </c>
      <c r="J100" s="13" t="str">
        <f>IF($A100="","",ROUND(((F100+I100)*(1+'Sale'!$B$5)),2))</f>
        <v/>
      </c>
      <c r="K100" s="13" t="str">
        <f>IF($A100="","",ROUND((F100*'Sale'!$B$4),2))</f>
        <v/>
      </c>
      <c r="L100" s="13" t="str">
        <f>IF($A100="","",(F100-K100))</f>
        <v/>
      </c>
    </row>
    <row r="101" spans="1:12" x14ac:dyDescent="0.25">
      <c r="A101" s="11"/>
      <c r="F101" s="12"/>
      <c r="I101" s="13" t="str">
        <f>IF($A101="","",ROUND((F101*'Sale'!$B$3),2))</f>
        <v/>
      </c>
      <c r="J101" s="13" t="str">
        <f>IF($A101="","",ROUND(((F101+I101)*(1+'Sale'!$B$5)),2))</f>
        <v/>
      </c>
      <c r="K101" s="13" t="str">
        <f>IF($A101="","",ROUND((F101*'Sale'!$B$4),2))</f>
        <v/>
      </c>
      <c r="L101" s="13" t="str">
        <f>IF($A101="","",(F101-K101))</f>
        <v/>
      </c>
    </row>
    <row r="102" spans="1:12" x14ac:dyDescent="0.25">
      <c r="A102" s="11"/>
      <c r="F102" s="12"/>
      <c r="I102" s="13" t="str">
        <f>IF($A102="","",ROUND((F102*'Sale'!$B$3),2))</f>
        <v/>
      </c>
      <c r="J102" s="13" t="str">
        <f>IF($A102="","",ROUND(((F102+I102)*(1+'Sale'!$B$5)),2))</f>
        <v/>
      </c>
      <c r="K102" s="13" t="str">
        <f>IF($A102="","",ROUND((F102*'Sale'!$B$4),2))</f>
        <v/>
      </c>
      <c r="L102" s="13" t="str">
        <f>IF($A102="","",(F102-K102))</f>
        <v/>
      </c>
    </row>
    <row r="103" spans="1:12" x14ac:dyDescent="0.25">
      <c r="A103" s="11"/>
      <c r="F103" s="12"/>
      <c r="I103" s="13" t="str">
        <f>IF($A103="","",ROUND((F103*'Sale'!$B$3),2))</f>
        <v/>
      </c>
      <c r="J103" s="13" t="str">
        <f>IF($A103="","",ROUND(((F103+I103)*(1+'Sale'!$B$5)),2))</f>
        <v/>
      </c>
      <c r="K103" s="13" t="str">
        <f>IF($A103="","",ROUND((F103*'Sale'!$B$4),2))</f>
        <v/>
      </c>
      <c r="L103" s="13" t="str">
        <f>IF($A103="","",(F103-K103))</f>
        <v/>
      </c>
    </row>
    <row r="104" spans="1:12" x14ac:dyDescent="0.25">
      <c r="A104" s="11"/>
      <c r="F104" s="12"/>
      <c r="I104" s="13" t="str">
        <f>IF($A104="","",ROUND((F104*'Sale'!$B$3),2))</f>
        <v/>
      </c>
      <c r="J104" s="13" t="str">
        <f>IF($A104="","",ROUND(((F104+I104)*(1+'Sale'!$B$5)),2))</f>
        <v/>
      </c>
      <c r="K104" s="13" t="str">
        <f>IF($A104="","",ROUND((F104*'Sale'!$B$4),2))</f>
        <v/>
      </c>
      <c r="L104" s="13" t="str">
        <f>IF($A104="","",(F104-K104))</f>
        <v/>
      </c>
    </row>
    <row r="105" spans="1:12" x14ac:dyDescent="0.25">
      <c r="A105" s="11"/>
      <c r="F105" s="12"/>
      <c r="I105" s="13" t="str">
        <f>IF($A105="","",ROUND((F105*'Sale'!$B$3),2))</f>
        <v/>
      </c>
      <c r="J105" s="13" t="str">
        <f>IF($A105="","",ROUND(((F105+I105)*(1+'Sale'!$B$5)),2))</f>
        <v/>
      </c>
      <c r="K105" s="13" t="str">
        <f>IF($A105="","",ROUND((F105*'Sale'!$B$4),2))</f>
        <v/>
      </c>
      <c r="L105" s="13" t="str">
        <f>IF($A105="","",(F105-K105))</f>
        <v/>
      </c>
    </row>
    <row r="106" spans="1:12" x14ac:dyDescent="0.25">
      <c r="A106" s="11"/>
      <c r="F106" s="12"/>
      <c r="I106" s="13" t="str">
        <f>IF($A106="","",ROUND((F106*'Sale'!$B$3),2))</f>
        <v/>
      </c>
      <c r="J106" s="13" t="str">
        <f>IF($A106="","",ROUND(((F106+I106)*(1+'Sale'!$B$5)),2))</f>
        <v/>
      </c>
      <c r="K106" s="13" t="str">
        <f>IF($A106="","",ROUND((F106*'Sale'!$B$4),2))</f>
        <v/>
      </c>
      <c r="L106" s="13" t="str">
        <f>IF($A106="","",(F106-K106))</f>
        <v/>
      </c>
    </row>
    <row r="107" spans="1:12" x14ac:dyDescent="0.25">
      <c r="A107" s="11"/>
      <c r="F107" s="12"/>
      <c r="I107" s="13" t="str">
        <f>IF($A107="","",ROUND((F107*'Sale'!$B$3),2))</f>
        <v/>
      </c>
      <c r="J107" s="13" t="str">
        <f>IF($A107="","",ROUND(((F107+I107)*(1+'Sale'!$B$5)),2))</f>
        <v/>
      </c>
      <c r="K107" s="13" t="str">
        <f>IF($A107="","",ROUND((F107*'Sale'!$B$4),2))</f>
        <v/>
      </c>
      <c r="L107" s="13" t="str">
        <f>IF($A107="","",(F107-K107))</f>
        <v/>
      </c>
    </row>
    <row r="108" spans="1:12" x14ac:dyDescent="0.25">
      <c r="A108" s="11"/>
      <c r="F108" s="12"/>
      <c r="I108" s="13" t="str">
        <f>IF($A108="","",ROUND((F108*'Sale'!$B$3),2))</f>
        <v/>
      </c>
      <c r="J108" s="13" t="str">
        <f>IF($A108="","",ROUND(((F108+I108)*(1+'Sale'!$B$5)),2))</f>
        <v/>
      </c>
      <c r="K108" s="13" t="str">
        <f>IF($A108="","",ROUND((F108*'Sale'!$B$4),2))</f>
        <v/>
      </c>
      <c r="L108" s="13" t="str">
        <f>IF($A108="","",(F108-K108))</f>
        <v/>
      </c>
    </row>
    <row r="109" spans="1:12" x14ac:dyDescent="0.25">
      <c r="A109" s="11"/>
      <c r="F109" s="12"/>
      <c r="I109" s="13" t="str">
        <f>IF($A109="","",ROUND((F109*'Sale'!$B$3),2))</f>
        <v/>
      </c>
      <c r="J109" s="13" t="str">
        <f>IF($A109="","",ROUND(((F109+I109)*(1+'Sale'!$B$5)),2))</f>
        <v/>
      </c>
      <c r="K109" s="13" t="str">
        <f>IF($A109="","",ROUND((F109*'Sale'!$B$4),2))</f>
        <v/>
      </c>
      <c r="L109" s="13" t="str">
        <f>IF($A109="","",(F109-K109))</f>
        <v/>
      </c>
    </row>
    <row r="110" spans="1:12" x14ac:dyDescent="0.25">
      <c r="A110" s="11"/>
      <c r="F110" s="12"/>
      <c r="I110" s="13" t="str">
        <f>IF($A110="","",ROUND((F110*'Sale'!$B$3),2))</f>
        <v/>
      </c>
      <c r="J110" s="13" t="str">
        <f>IF($A110="","",ROUND(((F110+I110)*(1+'Sale'!$B$5)),2))</f>
        <v/>
      </c>
      <c r="K110" s="13" t="str">
        <f>IF($A110="","",ROUND((F110*'Sale'!$B$4),2))</f>
        <v/>
      </c>
      <c r="L110" s="13" t="str">
        <f>IF($A110="","",(F110-K110))</f>
        <v/>
      </c>
    </row>
    <row r="111" spans="1:12" x14ac:dyDescent="0.25">
      <c r="A111" s="11"/>
      <c r="F111" s="12"/>
      <c r="I111" s="13" t="str">
        <f>IF($A111="","",ROUND((F111*'Sale'!$B$3),2))</f>
        <v/>
      </c>
      <c r="J111" s="13" t="str">
        <f>IF($A111="","",ROUND(((F111+I111)*(1+'Sale'!$B$5)),2))</f>
        <v/>
      </c>
      <c r="K111" s="13" t="str">
        <f>IF($A111="","",ROUND((F111*'Sale'!$B$4),2))</f>
        <v/>
      </c>
      <c r="L111" s="13" t="str">
        <f>IF($A111="","",(F111-K111))</f>
        <v/>
      </c>
    </row>
    <row r="112" spans="1:12" x14ac:dyDescent="0.25">
      <c r="A112" s="11"/>
      <c r="F112" s="12"/>
      <c r="I112" s="13" t="str">
        <f>IF($A112="","",ROUND((F112*'Sale'!$B$3),2))</f>
        <v/>
      </c>
      <c r="J112" s="13" t="str">
        <f>IF($A112="","",ROUND(((F112+I112)*(1+'Sale'!$B$5)),2))</f>
        <v/>
      </c>
      <c r="K112" s="13" t="str">
        <f>IF($A112="","",ROUND((F112*'Sale'!$B$4),2))</f>
        <v/>
      </c>
      <c r="L112" s="13" t="str">
        <f>IF($A112="","",(F112-K112))</f>
        <v/>
      </c>
    </row>
    <row r="113" spans="1:12" x14ac:dyDescent="0.25">
      <c r="A113" s="11"/>
      <c r="F113" s="12"/>
      <c r="I113" s="13" t="str">
        <f>IF($A113="","",ROUND((F113*'Sale'!$B$3),2))</f>
        <v/>
      </c>
      <c r="J113" s="13" t="str">
        <f>IF($A113="","",ROUND(((F113+I113)*(1+'Sale'!$B$5)),2))</f>
        <v/>
      </c>
      <c r="K113" s="13" t="str">
        <f>IF($A113="","",ROUND((F113*'Sale'!$B$4),2))</f>
        <v/>
      </c>
      <c r="L113" s="13" t="str">
        <f>IF($A113="","",(F113-K113))</f>
        <v/>
      </c>
    </row>
    <row r="114" spans="1:12" x14ac:dyDescent="0.25">
      <c r="A114" s="11"/>
      <c r="F114" s="12"/>
      <c r="I114" s="13" t="str">
        <f>IF($A114="","",ROUND((F114*'Sale'!$B$3),2))</f>
        <v/>
      </c>
      <c r="J114" s="13" t="str">
        <f>IF($A114="","",ROUND(((F114+I114)*(1+'Sale'!$B$5)),2))</f>
        <v/>
      </c>
      <c r="K114" s="13" t="str">
        <f>IF($A114="","",ROUND((F114*'Sale'!$B$4),2))</f>
        <v/>
      </c>
      <c r="L114" s="13" t="str">
        <f>IF($A114="","",(F114-K114))</f>
        <v/>
      </c>
    </row>
    <row r="115" spans="1:12" x14ac:dyDescent="0.25">
      <c r="A115" s="11"/>
      <c r="F115" s="12"/>
      <c r="I115" s="13" t="str">
        <f>IF($A115="","",ROUND((F115*'Sale'!$B$3),2))</f>
        <v/>
      </c>
      <c r="J115" s="13" t="str">
        <f>IF($A115="","",ROUND(((F115+I115)*(1+'Sale'!$B$5)),2))</f>
        <v/>
      </c>
      <c r="K115" s="13" t="str">
        <f>IF($A115="","",ROUND((F115*'Sale'!$B$4),2))</f>
        <v/>
      </c>
      <c r="L115" s="13" t="str">
        <f>IF($A115="","",(F115-K115))</f>
        <v/>
      </c>
    </row>
    <row r="116" spans="1:12" x14ac:dyDescent="0.25">
      <c r="A116" s="11"/>
      <c r="F116" s="12"/>
      <c r="I116" s="13" t="str">
        <f>IF($A116="","",ROUND((F116*'Sale'!$B$3),2))</f>
        <v/>
      </c>
      <c r="J116" s="13" t="str">
        <f>IF($A116="","",ROUND(((F116+I116)*(1+'Sale'!$B$5)),2))</f>
        <v/>
      </c>
      <c r="K116" s="13" t="str">
        <f>IF($A116="","",ROUND((F116*'Sale'!$B$4),2))</f>
        <v/>
      </c>
      <c r="L116" s="13" t="str">
        <f>IF($A116="","",(F116-K116))</f>
        <v/>
      </c>
    </row>
    <row r="117" spans="1:12" x14ac:dyDescent="0.25">
      <c r="A117" s="11"/>
      <c r="F117" s="12"/>
      <c r="I117" s="13" t="str">
        <f>IF($A117="","",ROUND((F117*'Sale'!$B$3),2))</f>
        <v/>
      </c>
      <c r="J117" s="13" t="str">
        <f>IF($A117="","",ROUND(((F117+I117)*(1+'Sale'!$B$5)),2))</f>
        <v/>
      </c>
      <c r="K117" s="13" t="str">
        <f>IF($A117="","",ROUND((F117*'Sale'!$B$4),2))</f>
        <v/>
      </c>
      <c r="L117" s="13" t="str">
        <f>IF($A117="","",(F117-K117))</f>
        <v/>
      </c>
    </row>
    <row r="118" spans="1:12" x14ac:dyDescent="0.25">
      <c r="A118" s="11"/>
      <c r="F118" s="12"/>
      <c r="I118" s="13" t="str">
        <f>IF($A118="","",ROUND((F118*'Sale'!$B$3),2))</f>
        <v/>
      </c>
      <c r="J118" s="13" t="str">
        <f>IF($A118="","",ROUND(((F118+I118)*(1+'Sale'!$B$5)),2))</f>
        <v/>
      </c>
      <c r="K118" s="13" t="str">
        <f>IF($A118="","",ROUND((F118*'Sale'!$B$4),2))</f>
        <v/>
      </c>
      <c r="L118" s="13" t="str">
        <f>IF($A118="","",(F118-K118))</f>
        <v/>
      </c>
    </row>
    <row r="119" spans="1:12" x14ac:dyDescent="0.25">
      <c r="A119" s="11"/>
      <c r="F119" s="12"/>
      <c r="I119" s="13" t="str">
        <f>IF($A119="","",ROUND((F119*'Sale'!$B$3),2))</f>
        <v/>
      </c>
      <c r="J119" s="13" t="str">
        <f>IF($A119="","",ROUND(((F119+I119)*(1+'Sale'!$B$5)),2))</f>
        <v/>
      </c>
      <c r="K119" s="13" t="str">
        <f>IF($A119="","",ROUND((F119*'Sale'!$B$4),2))</f>
        <v/>
      </c>
      <c r="L119" s="13" t="str">
        <f>IF($A119="","",(F119-K119))</f>
        <v/>
      </c>
    </row>
    <row r="120" spans="1:12" x14ac:dyDescent="0.25">
      <c r="A120" s="11"/>
      <c r="F120" s="12"/>
      <c r="I120" s="13" t="str">
        <f>IF($A120="","",ROUND((F120*'Sale'!$B$3),2))</f>
        <v/>
      </c>
      <c r="J120" s="13" t="str">
        <f>IF($A120="","",ROUND(((F120+I120)*(1+'Sale'!$B$5)),2))</f>
        <v/>
      </c>
      <c r="K120" s="13" t="str">
        <f>IF($A120="","",ROUND((F120*'Sale'!$B$4),2))</f>
        <v/>
      </c>
      <c r="L120" s="13" t="str">
        <f>IF($A120="","",(F120-K120))</f>
        <v/>
      </c>
    </row>
    <row r="121" spans="1:12" x14ac:dyDescent="0.25">
      <c r="A121" s="11"/>
      <c r="F121" s="12"/>
      <c r="I121" s="13" t="str">
        <f>IF($A121="","",ROUND((F121*'Sale'!$B$3),2))</f>
        <v/>
      </c>
      <c r="J121" s="13" t="str">
        <f>IF($A121="","",ROUND(((F121+I121)*(1+'Sale'!$B$5)),2))</f>
        <v/>
      </c>
      <c r="K121" s="13" t="str">
        <f>IF($A121="","",ROUND((F121*'Sale'!$B$4),2))</f>
        <v/>
      </c>
      <c r="L121" s="13" t="str">
        <f>IF($A121="","",(F121-K121))</f>
        <v/>
      </c>
    </row>
    <row r="122" spans="1:12" x14ac:dyDescent="0.25">
      <c r="A122" s="11"/>
      <c r="F122" s="12"/>
      <c r="I122" s="13" t="str">
        <f>IF($A122="","",ROUND((F122*'Sale'!$B$3),2))</f>
        <v/>
      </c>
      <c r="J122" s="13" t="str">
        <f>IF($A122="","",ROUND(((F122+I122)*(1+'Sale'!$B$5)),2))</f>
        <v/>
      </c>
      <c r="K122" s="13" t="str">
        <f>IF($A122="","",ROUND((F122*'Sale'!$B$4),2))</f>
        <v/>
      </c>
      <c r="L122" s="13" t="str">
        <f>IF($A122="","",(F122-K122))</f>
        <v/>
      </c>
    </row>
    <row r="123" spans="1:12" x14ac:dyDescent="0.25">
      <c r="A123" s="11"/>
      <c r="F123" s="12"/>
      <c r="I123" s="13" t="str">
        <f>IF($A123="","",ROUND((F123*'Sale'!$B$3),2))</f>
        <v/>
      </c>
      <c r="J123" s="13" t="str">
        <f>IF($A123="","",ROUND(((F123+I123)*(1+'Sale'!$B$5)),2))</f>
        <v/>
      </c>
      <c r="K123" s="13" t="str">
        <f>IF($A123="","",ROUND((F123*'Sale'!$B$4),2))</f>
        <v/>
      </c>
      <c r="L123" s="13" t="str">
        <f>IF($A123="","",(F123-K123))</f>
        <v/>
      </c>
    </row>
    <row r="124" spans="1:12" x14ac:dyDescent="0.25">
      <c r="A124" s="11"/>
      <c r="F124" s="12"/>
      <c r="I124" s="13" t="str">
        <f>IF($A124="","",ROUND((F124*'Sale'!$B$3),2))</f>
        <v/>
      </c>
      <c r="J124" s="13" t="str">
        <f>IF($A124="","",ROUND(((F124+I124)*(1+'Sale'!$B$5)),2))</f>
        <v/>
      </c>
      <c r="K124" s="13" t="str">
        <f>IF($A124="","",ROUND((F124*'Sale'!$B$4),2))</f>
        <v/>
      </c>
      <c r="L124" s="13" t="str">
        <f>IF($A124="","",(F124-K124))</f>
        <v/>
      </c>
    </row>
    <row r="125" spans="1:12" x14ac:dyDescent="0.25">
      <c r="A125" s="11"/>
      <c r="F125" s="12"/>
      <c r="I125" s="13" t="str">
        <f>IF($A125="","",ROUND((F125*'Sale'!$B$3),2))</f>
        <v/>
      </c>
      <c r="J125" s="13" t="str">
        <f>IF($A125="","",ROUND(((F125+I125)*(1+'Sale'!$B$5)),2))</f>
        <v/>
      </c>
      <c r="K125" s="13" t="str">
        <f>IF($A125="","",ROUND((F125*'Sale'!$B$4),2))</f>
        <v/>
      </c>
      <c r="L125" s="13" t="str">
        <f>IF($A125="","",(F125-K125))</f>
        <v/>
      </c>
    </row>
    <row r="126" spans="1:12" x14ac:dyDescent="0.25">
      <c r="A126" s="11"/>
      <c r="F126" s="12"/>
      <c r="I126" s="13" t="str">
        <f>IF($A126="","",ROUND((F126*'Sale'!$B$3),2))</f>
        <v/>
      </c>
      <c r="J126" s="13" t="str">
        <f>IF($A126="","",ROUND(((F126+I126)*(1+'Sale'!$B$5)),2))</f>
        <v/>
      </c>
      <c r="K126" s="13" t="str">
        <f>IF($A126="","",ROUND((F126*'Sale'!$B$4),2))</f>
        <v/>
      </c>
      <c r="L126" s="13" t="str">
        <f>IF($A126="","",(F126-K126))</f>
        <v/>
      </c>
    </row>
    <row r="127" spans="1:12" x14ac:dyDescent="0.25">
      <c r="A127" s="11"/>
      <c r="F127" s="12"/>
      <c r="I127" s="13" t="str">
        <f>IF($A127="","",ROUND((F127*'Sale'!$B$3),2))</f>
        <v/>
      </c>
      <c r="J127" s="13" t="str">
        <f>IF($A127="","",ROUND(((F127+I127)*(1+'Sale'!$B$5)),2))</f>
        <v/>
      </c>
      <c r="K127" s="13" t="str">
        <f>IF($A127="","",ROUND((F127*'Sale'!$B$4),2))</f>
        <v/>
      </c>
      <c r="L127" s="13" t="str">
        <f>IF($A127="","",(F127-K127))</f>
        <v/>
      </c>
    </row>
    <row r="128" spans="1:12" x14ac:dyDescent="0.25">
      <c r="A128" s="11"/>
      <c r="F128" s="12"/>
      <c r="I128" s="13" t="str">
        <f>IF($A128="","",ROUND((F128*'Sale'!$B$3),2))</f>
        <v/>
      </c>
      <c r="J128" s="13" t="str">
        <f>IF($A128="","",ROUND(((F128+I128)*(1+'Sale'!$B$5)),2))</f>
        <v/>
      </c>
      <c r="K128" s="13" t="str">
        <f>IF($A128="","",ROUND((F128*'Sale'!$B$4),2))</f>
        <v/>
      </c>
      <c r="L128" s="13" t="str">
        <f>IF($A128="","",(F128-K128))</f>
        <v/>
      </c>
    </row>
    <row r="129" spans="1:12" x14ac:dyDescent="0.25">
      <c r="A129" s="11"/>
      <c r="F129" s="12"/>
      <c r="I129" s="13" t="str">
        <f>IF($A129="","",ROUND((F129*'Sale'!$B$3),2))</f>
        <v/>
      </c>
      <c r="J129" s="13" t="str">
        <f>IF($A129="","",ROUND(((F129+I129)*(1+'Sale'!$B$5)),2))</f>
        <v/>
      </c>
      <c r="K129" s="13" t="str">
        <f>IF($A129="","",ROUND((F129*'Sale'!$B$4),2))</f>
        <v/>
      </c>
      <c r="L129" s="13" t="str">
        <f>IF($A129="","",(F129-K129))</f>
        <v/>
      </c>
    </row>
    <row r="130" spans="1:12" x14ac:dyDescent="0.25">
      <c r="A130" s="11"/>
      <c r="F130" s="12"/>
      <c r="I130" s="13" t="str">
        <f>IF($A130="","",ROUND((F130*'Sale'!$B$3),2))</f>
        <v/>
      </c>
      <c r="J130" s="13" t="str">
        <f>IF($A130="","",ROUND(((F130+I130)*(1+'Sale'!$B$5)),2))</f>
        <v/>
      </c>
      <c r="K130" s="13" t="str">
        <f>IF($A130="","",ROUND((F130*'Sale'!$B$4),2))</f>
        <v/>
      </c>
      <c r="L130" s="13" t="str">
        <f>IF($A130="","",(F130-K130))</f>
        <v/>
      </c>
    </row>
    <row r="131" spans="1:12" x14ac:dyDescent="0.25">
      <c r="A131" s="11"/>
      <c r="F131" s="12"/>
      <c r="I131" s="13" t="str">
        <f>IF($A131="","",ROUND((F131*'Sale'!$B$3),2))</f>
        <v/>
      </c>
      <c r="J131" s="13" t="str">
        <f>IF($A131="","",ROUND(((F131+I131)*(1+'Sale'!$B$5)),2))</f>
        <v/>
      </c>
      <c r="K131" s="13" t="str">
        <f>IF($A131="","",ROUND((F131*'Sale'!$B$4),2))</f>
        <v/>
      </c>
      <c r="L131" s="13" t="str">
        <f>IF($A131="","",(F131-K131))</f>
        <v/>
      </c>
    </row>
    <row r="132" spans="1:12" x14ac:dyDescent="0.25">
      <c r="A132" s="11"/>
      <c r="F132" s="12"/>
      <c r="I132" s="13" t="str">
        <f>IF($A132="","",ROUND((F132*'Sale'!$B$3),2))</f>
        <v/>
      </c>
      <c r="J132" s="13" t="str">
        <f>IF($A132="","",ROUND(((F132+I132)*(1+'Sale'!$B$5)),2))</f>
        <v/>
      </c>
      <c r="K132" s="13" t="str">
        <f>IF($A132="","",ROUND((F132*'Sale'!$B$4),2))</f>
        <v/>
      </c>
      <c r="L132" s="13" t="str">
        <f>IF($A132="","",(F132-K132))</f>
        <v/>
      </c>
    </row>
    <row r="133" spans="1:12" x14ac:dyDescent="0.25">
      <c r="A133" s="11"/>
      <c r="F133" s="12"/>
      <c r="I133" s="13" t="str">
        <f>IF($A133="","",ROUND((F133*'Sale'!$B$3),2))</f>
        <v/>
      </c>
      <c r="J133" s="13" t="str">
        <f>IF($A133="","",ROUND(((F133+I133)*(1+'Sale'!$B$5)),2))</f>
        <v/>
      </c>
      <c r="K133" s="13" t="str">
        <f>IF($A133="","",ROUND((F133*'Sale'!$B$4),2))</f>
        <v/>
      </c>
      <c r="L133" s="13" t="str">
        <f>IF($A133="","",(F133-K133))</f>
        <v/>
      </c>
    </row>
    <row r="134" spans="1:12" x14ac:dyDescent="0.25">
      <c r="A134" s="11"/>
      <c r="F134" s="12"/>
      <c r="I134" s="13" t="str">
        <f>IF($A134="","",ROUND((F134*'Sale'!$B$3),2))</f>
        <v/>
      </c>
      <c r="J134" s="13" t="str">
        <f>IF($A134="","",ROUND(((F134+I134)*(1+'Sale'!$B$5)),2))</f>
        <v/>
      </c>
      <c r="K134" s="13" t="str">
        <f>IF($A134="","",ROUND((F134*'Sale'!$B$4),2))</f>
        <v/>
      </c>
      <c r="L134" s="13" t="str">
        <f>IF($A134="","",(F134-K134))</f>
        <v/>
      </c>
    </row>
    <row r="135" spans="1:12" x14ac:dyDescent="0.25">
      <c r="A135" s="11"/>
      <c r="F135" s="12"/>
      <c r="I135" s="13" t="str">
        <f>IF($A135="","",ROUND((F135*'Sale'!$B$3),2))</f>
        <v/>
      </c>
      <c r="J135" s="13" t="str">
        <f>IF($A135="","",ROUND(((F135+I135)*(1+'Sale'!$B$5)),2))</f>
        <v/>
      </c>
      <c r="K135" s="13" t="str">
        <f>IF($A135="","",ROUND((F135*'Sale'!$B$4),2))</f>
        <v/>
      </c>
      <c r="L135" s="13" t="str">
        <f>IF($A135="","",(F135-K135))</f>
        <v/>
      </c>
    </row>
    <row r="136" spans="1:12" x14ac:dyDescent="0.25">
      <c r="A136" s="11"/>
      <c r="F136" s="12"/>
      <c r="I136" s="13" t="str">
        <f>IF($A136="","",ROUND((F136*'Sale'!$B$3),2))</f>
        <v/>
      </c>
      <c r="J136" s="13" t="str">
        <f>IF($A136="","",ROUND(((F136+I136)*(1+'Sale'!$B$5)),2))</f>
        <v/>
      </c>
      <c r="K136" s="13" t="str">
        <f>IF($A136="","",ROUND((F136*'Sale'!$B$4),2))</f>
        <v/>
      </c>
      <c r="L136" s="13" t="str">
        <f>IF($A136="","",(F136-K136))</f>
        <v/>
      </c>
    </row>
    <row r="137" spans="1:12" x14ac:dyDescent="0.25">
      <c r="A137" s="11"/>
      <c r="F137" s="12"/>
      <c r="I137" s="13" t="str">
        <f>IF($A137="","",ROUND((F137*'Sale'!$B$3),2))</f>
        <v/>
      </c>
      <c r="J137" s="13" t="str">
        <f>IF($A137="","",ROUND(((F137+I137)*(1+'Sale'!$B$5)),2))</f>
        <v/>
      </c>
      <c r="K137" s="13" t="str">
        <f>IF($A137="","",ROUND((F137*'Sale'!$B$4),2))</f>
        <v/>
      </c>
      <c r="L137" s="13" t="str">
        <f>IF($A137="","",(F137-K137))</f>
        <v/>
      </c>
    </row>
    <row r="138" spans="1:12" x14ac:dyDescent="0.25">
      <c r="A138" s="11"/>
      <c r="F138" s="12"/>
      <c r="I138" s="13" t="str">
        <f>IF($A138="","",ROUND((F138*'Sale'!$B$3),2))</f>
        <v/>
      </c>
      <c r="J138" s="13" t="str">
        <f>IF($A138="","",ROUND(((F138+I138)*(1+'Sale'!$B$5)),2))</f>
        <v/>
      </c>
      <c r="K138" s="13" t="str">
        <f>IF($A138="","",ROUND((F138*'Sale'!$B$4),2))</f>
        <v/>
      </c>
      <c r="L138" s="13" t="str">
        <f>IF($A138="","",(F138-K138))</f>
        <v/>
      </c>
    </row>
    <row r="139" spans="1:12" x14ac:dyDescent="0.25">
      <c r="A139" s="11"/>
      <c r="F139" s="12"/>
      <c r="I139" s="13" t="str">
        <f>IF($A139="","",ROUND((F139*'Sale'!$B$3),2))</f>
        <v/>
      </c>
      <c r="J139" s="13" t="str">
        <f>IF($A139="","",ROUND(((F139+I139)*(1+'Sale'!$B$5)),2))</f>
        <v/>
      </c>
      <c r="K139" s="13" t="str">
        <f>IF($A139="","",ROUND((F139*'Sale'!$B$4),2))</f>
        <v/>
      </c>
      <c r="L139" s="13" t="str">
        <f>IF($A139="","",(F139-K139))</f>
        <v/>
      </c>
    </row>
    <row r="140" spans="1:12" x14ac:dyDescent="0.25">
      <c r="A140" s="11"/>
      <c r="F140" s="12"/>
      <c r="I140" s="13" t="str">
        <f>IF($A140="","",ROUND((F140*'Sale'!$B$3),2))</f>
        <v/>
      </c>
      <c r="J140" s="13" t="str">
        <f>IF($A140="","",ROUND(((F140+I140)*(1+'Sale'!$B$5)),2))</f>
        <v/>
      </c>
      <c r="K140" s="13" t="str">
        <f>IF($A140="","",ROUND((F140*'Sale'!$B$4),2))</f>
        <v/>
      </c>
      <c r="L140" s="13" t="str">
        <f>IF($A140="","",(F140-K140))</f>
        <v/>
      </c>
    </row>
    <row r="141" spans="1:12" x14ac:dyDescent="0.25">
      <c r="A141" s="11"/>
      <c r="F141" s="12"/>
      <c r="I141" s="13" t="str">
        <f>IF($A141="","",ROUND((F141*'Sale'!$B$3),2))</f>
        <v/>
      </c>
      <c r="J141" s="13" t="str">
        <f>IF($A141="","",ROUND(((F141+I141)*(1+'Sale'!$B$5)),2))</f>
        <v/>
      </c>
      <c r="K141" s="13" t="str">
        <f>IF($A141="","",ROUND((F141*'Sale'!$B$4),2))</f>
        <v/>
      </c>
      <c r="L141" s="13" t="str">
        <f>IF($A141="","",(F141-K141))</f>
        <v/>
      </c>
    </row>
    <row r="142" spans="1:12" x14ac:dyDescent="0.25">
      <c r="A142" s="11"/>
      <c r="F142" s="12"/>
      <c r="I142" s="13" t="str">
        <f>IF($A142="","",ROUND((F142*'Sale'!$B$3),2))</f>
        <v/>
      </c>
      <c r="J142" s="13" t="str">
        <f>IF($A142="","",ROUND(((F142+I142)*(1+'Sale'!$B$5)),2))</f>
        <v/>
      </c>
      <c r="K142" s="13" t="str">
        <f>IF($A142="","",ROUND((F142*'Sale'!$B$4),2))</f>
        <v/>
      </c>
      <c r="L142" s="13" t="str">
        <f>IF($A142="","",(F142-K142))</f>
        <v/>
      </c>
    </row>
    <row r="143" spans="1:12" x14ac:dyDescent="0.25">
      <c r="A143" s="11"/>
      <c r="F143" s="12"/>
      <c r="I143" s="13" t="str">
        <f>IF($A143="","",ROUND((F143*'Sale'!$B$3),2))</f>
        <v/>
      </c>
      <c r="J143" s="13" t="str">
        <f>IF($A143="","",ROUND(((F143+I143)*(1+'Sale'!$B$5)),2))</f>
        <v/>
      </c>
      <c r="K143" s="13" t="str">
        <f>IF($A143="","",ROUND((F143*'Sale'!$B$4),2))</f>
        <v/>
      </c>
      <c r="L143" s="13" t="str">
        <f>IF($A143="","",(F143-K143))</f>
        <v/>
      </c>
    </row>
    <row r="144" spans="1:12" x14ac:dyDescent="0.25">
      <c r="A144" s="11"/>
      <c r="F144" s="12"/>
      <c r="I144" s="13" t="str">
        <f>IF($A144="","",ROUND((F144*'Sale'!$B$3),2))</f>
        <v/>
      </c>
      <c r="J144" s="13" t="str">
        <f>IF($A144="","",ROUND(((F144+I144)*(1+'Sale'!$B$5)),2))</f>
        <v/>
      </c>
      <c r="K144" s="13" t="str">
        <f>IF($A144="","",ROUND((F144*'Sale'!$B$4),2))</f>
        <v/>
      </c>
      <c r="L144" s="13" t="str">
        <f>IF($A144="","",(F144-K144))</f>
        <v/>
      </c>
    </row>
    <row r="145" spans="1:12" x14ac:dyDescent="0.25">
      <c r="A145" s="11"/>
      <c r="F145" s="12"/>
      <c r="I145" s="13" t="str">
        <f>IF($A145="","",ROUND((F145*'Sale'!$B$3),2))</f>
        <v/>
      </c>
      <c r="J145" s="13" t="str">
        <f>IF($A145="","",ROUND(((F145+I145)*(1+'Sale'!$B$5)),2))</f>
        <v/>
      </c>
      <c r="K145" s="13" t="str">
        <f>IF($A145="","",ROUND((F145*'Sale'!$B$4),2))</f>
        <v/>
      </c>
      <c r="L145" s="13" t="str">
        <f>IF($A145="","",(F145-K145))</f>
        <v/>
      </c>
    </row>
    <row r="146" spans="1:12" x14ac:dyDescent="0.25">
      <c r="A146" s="11"/>
      <c r="F146" s="12"/>
      <c r="I146" s="13" t="str">
        <f>IF($A146="","",ROUND((F146*'Sale'!$B$3),2))</f>
        <v/>
      </c>
      <c r="J146" s="13" t="str">
        <f>IF($A146="","",ROUND(((F146+I146)*(1+'Sale'!$B$5)),2))</f>
        <v/>
      </c>
      <c r="K146" s="13" t="str">
        <f>IF($A146="","",ROUND((F146*'Sale'!$B$4),2))</f>
        <v/>
      </c>
      <c r="L146" s="13" t="str">
        <f>IF($A146="","",(F146-K146))</f>
        <v/>
      </c>
    </row>
    <row r="147" spans="1:12" x14ac:dyDescent="0.25">
      <c r="A147" s="11"/>
      <c r="F147" s="12"/>
      <c r="I147" s="13" t="str">
        <f>IF($A147="","",ROUND((F147*'Sale'!$B$3),2))</f>
        <v/>
      </c>
      <c r="J147" s="13" t="str">
        <f>IF($A147="","",ROUND(((F147+I147)*(1+'Sale'!$B$5)),2))</f>
        <v/>
      </c>
      <c r="K147" s="13" t="str">
        <f>IF($A147="","",ROUND((F147*'Sale'!$B$4),2))</f>
        <v/>
      </c>
      <c r="L147" s="13" t="str">
        <f>IF($A147="","",(F147-K147))</f>
        <v/>
      </c>
    </row>
    <row r="148" spans="1:12" x14ac:dyDescent="0.25">
      <c r="A148" s="11"/>
      <c r="F148" s="12"/>
      <c r="I148" s="13" t="str">
        <f>IF($A148="","",ROUND((F148*'Sale'!$B$3),2))</f>
        <v/>
      </c>
      <c r="J148" s="13" t="str">
        <f>IF($A148="","",ROUND(((F148+I148)*(1+'Sale'!$B$5)),2))</f>
        <v/>
      </c>
      <c r="K148" s="13" t="str">
        <f>IF($A148="","",ROUND((F148*'Sale'!$B$4),2))</f>
        <v/>
      </c>
      <c r="L148" s="13" t="str">
        <f>IF($A148="","",(F148-K148))</f>
        <v/>
      </c>
    </row>
    <row r="149" spans="1:12" x14ac:dyDescent="0.25">
      <c r="A149" s="11"/>
      <c r="F149" s="12"/>
      <c r="I149" s="13" t="str">
        <f>IF($A149="","",ROUND((F149*'Sale'!$B$3),2))</f>
        <v/>
      </c>
      <c r="J149" s="13" t="str">
        <f>IF($A149="","",ROUND(((F149+I149)*(1+'Sale'!$B$5)),2))</f>
        <v/>
      </c>
      <c r="K149" s="13" t="str">
        <f>IF($A149="","",ROUND((F149*'Sale'!$B$4),2))</f>
        <v/>
      </c>
      <c r="L149" s="13" t="str">
        <f>IF($A149="","",(F149-K149))</f>
        <v/>
      </c>
    </row>
    <row r="150" spans="1:12" x14ac:dyDescent="0.25">
      <c r="A150" s="11"/>
      <c r="F150" s="12"/>
      <c r="I150" s="13" t="str">
        <f>IF($A150="","",ROUND((F150*'Sale'!$B$3),2))</f>
        <v/>
      </c>
      <c r="J150" s="13" t="str">
        <f>IF($A150="","",ROUND(((F150+I150)*(1+'Sale'!$B$5)),2))</f>
        <v/>
      </c>
      <c r="K150" s="13" t="str">
        <f>IF($A150="","",ROUND((F150*'Sale'!$B$4),2))</f>
        <v/>
      </c>
      <c r="L150" s="13" t="str">
        <f>IF($A150="","",(F150-K150))</f>
        <v/>
      </c>
    </row>
    <row r="151" spans="1:12" x14ac:dyDescent="0.25">
      <c r="A151" s="11"/>
      <c r="F151" s="12"/>
      <c r="I151" s="13" t="str">
        <f>IF($A151="","",ROUND((F151*'Sale'!$B$3),2))</f>
        <v/>
      </c>
      <c r="J151" s="13" t="str">
        <f>IF($A151="","",ROUND(((F151+I151)*(1+'Sale'!$B$5)),2))</f>
        <v/>
      </c>
      <c r="K151" s="13" t="str">
        <f>IF($A151="","",ROUND((F151*'Sale'!$B$4),2))</f>
        <v/>
      </c>
      <c r="L151" s="13" t="str">
        <f>IF($A151="","",(F151-K151))</f>
        <v/>
      </c>
    </row>
    <row r="152" spans="1:12" x14ac:dyDescent="0.25">
      <c r="A152" s="11"/>
      <c r="F152" s="12"/>
      <c r="I152" s="13" t="str">
        <f>IF($A152="","",ROUND((F152*'Sale'!$B$3),2))</f>
        <v/>
      </c>
      <c r="J152" s="13" t="str">
        <f>IF($A152="","",ROUND(((F152+I152)*(1+'Sale'!$B$5)),2))</f>
        <v/>
      </c>
      <c r="K152" s="13" t="str">
        <f>IF($A152="","",ROUND((F152*'Sale'!$B$4),2))</f>
        <v/>
      </c>
      <c r="L152" s="13" t="str">
        <f>IF($A152="","",(F152-K152))</f>
        <v/>
      </c>
    </row>
    <row r="153" spans="1:12" x14ac:dyDescent="0.25">
      <c r="A153" s="11"/>
      <c r="F153" s="12"/>
      <c r="I153" s="13" t="str">
        <f>IF($A153="","",ROUND((F153*'Sale'!$B$3),2))</f>
        <v/>
      </c>
      <c r="J153" s="13" t="str">
        <f>IF($A153="","",ROUND(((F153+I153)*(1+'Sale'!$B$5)),2))</f>
        <v/>
      </c>
      <c r="K153" s="13" t="str">
        <f>IF($A153="","",ROUND((F153*'Sale'!$B$4),2))</f>
        <v/>
      </c>
      <c r="L153" s="13" t="str">
        <f>IF($A153="","",(F153-K153))</f>
        <v/>
      </c>
    </row>
    <row r="154" spans="1:12" x14ac:dyDescent="0.25">
      <c r="A154" s="11"/>
      <c r="F154" s="12"/>
      <c r="I154" s="13" t="str">
        <f>IF($A154="","",ROUND((F154*'Sale'!$B$3),2))</f>
        <v/>
      </c>
      <c r="J154" s="13" t="str">
        <f>IF($A154="","",ROUND(((F154+I154)*(1+'Sale'!$B$5)),2))</f>
        <v/>
      </c>
      <c r="K154" s="13" t="str">
        <f>IF($A154="","",ROUND((F154*'Sale'!$B$4),2))</f>
        <v/>
      </c>
      <c r="L154" s="13" t="str">
        <f>IF($A154="","",(F154-K154))</f>
        <v/>
      </c>
    </row>
    <row r="155" spans="1:12" x14ac:dyDescent="0.25">
      <c r="A155" s="11"/>
      <c r="F155" s="12"/>
      <c r="I155" s="13" t="str">
        <f>IF($A155="","",ROUND((F155*'Sale'!$B$3),2))</f>
        <v/>
      </c>
      <c r="J155" s="13" t="str">
        <f>IF($A155="","",ROUND(((F155+I155)*(1+'Sale'!$B$5)),2))</f>
        <v/>
      </c>
      <c r="K155" s="13" t="str">
        <f>IF($A155="","",ROUND((F155*'Sale'!$B$4),2))</f>
        <v/>
      </c>
      <c r="L155" s="13" t="str">
        <f>IF($A155="","",(F155-K155))</f>
        <v/>
      </c>
    </row>
    <row r="156" spans="1:12" x14ac:dyDescent="0.25">
      <c r="A156" s="11"/>
      <c r="F156" s="12"/>
      <c r="I156" s="13" t="str">
        <f>IF($A156="","",ROUND((F156*'Sale'!$B$3),2))</f>
        <v/>
      </c>
      <c r="J156" s="13" t="str">
        <f>IF($A156="","",ROUND(((F156+I156)*(1+'Sale'!$B$5)),2))</f>
        <v/>
      </c>
      <c r="K156" s="13" t="str">
        <f>IF($A156="","",ROUND((F156*'Sale'!$B$4),2))</f>
        <v/>
      </c>
      <c r="L156" s="13" t="str">
        <f>IF($A156="","",(F156-K156))</f>
        <v/>
      </c>
    </row>
    <row r="157" spans="1:12" x14ac:dyDescent="0.25">
      <c r="A157" s="11"/>
      <c r="F157" s="12"/>
      <c r="I157" s="13" t="str">
        <f>IF($A157="","",ROUND((F157*'Sale'!$B$3),2))</f>
        <v/>
      </c>
      <c r="J157" s="13" t="str">
        <f>IF($A157="","",ROUND(((F157+I157)*(1+'Sale'!$B$5)),2))</f>
        <v/>
      </c>
      <c r="K157" s="13" t="str">
        <f>IF($A157="","",ROUND((F157*'Sale'!$B$4),2))</f>
        <v/>
      </c>
      <c r="L157" s="13" t="str">
        <f>IF($A157="","",(F157-K157))</f>
        <v/>
      </c>
    </row>
    <row r="158" spans="1:12" x14ac:dyDescent="0.25">
      <c r="A158" s="11"/>
      <c r="F158" s="12"/>
      <c r="I158" s="13" t="str">
        <f>IF($A158="","",ROUND((F158*'Sale'!$B$3),2))</f>
        <v/>
      </c>
      <c r="J158" s="13" t="str">
        <f>IF($A158="","",ROUND(((F158+I158)*(1+'Sale'!$B$5)),2))</f>
        <v/>
      </c>
      <c r="K158" s="13" t="str">
        <f>IF($A158="","",ROUND((F158*'Sale'!$B$4),2))</f>
        <v/>
      </c>
      <c r="L158" s="13" t="str">
        <f>IF($A158="","",(F158-K158))</f>
        <v/>
      </c>
    </row>
    <row r="159" spans="1:12" x14ac:dyDescent="0.25">
      <c r="A159" s="11"/>
      <c r="F159" s="12"/>
      <c r="I159" s="13" t="str">
        <f>IF($A159="","",ROUND((F159*'Sale'!$B$3),2))</f>
        <v/>
      </c>
      <c r="J159" s="13" t="str">
        <f>IF($A159="","",ROUND(((F159+I159)*(1+'Sale'!$B$5)),2))</f>
        <v/>
      </c>
      <c r="K159" s="13" t="str">
        <f>IF($A159="","",ROUND((F159*'Sale'!$B$4),2))</f>
        <v/>
      </c>
      <c r="L159" s="13" t="str">
        <f>IF($A159="","",(F159-K159))</f>
        <v/>
      </c>
    </row>
    <row r="160" spans="1:12" x14ac:dyDescent="0.25">
      <c r="A160" s="11"/>
      <c r="F160" s="12"/>
      <c r="I160" s="13" t="str">
        <f>IF($A160="","",ROUND((F160*'Sale'!$B$3),2))</f>
        <v/>
      </c>
      <c r="J160" s="13" t="str">
        <f>IF($A160="","",ROUND(((F160+I160)*(1+'Sale'!$B$5)),2))</f>
        <v/>
      </c>
      <c r="K160" s="13" t="str">
        <f>IF($A160="","",ROUND((F160*'Sale'!$B$4),2))</f>
        <v/>
      </c>
      <c r="L160" s="13" t="str">
        <f>IF($A160="","",(F160-K160))</f>
        <v/>
      </c>
    </row>
    <row r="161" spans="1:12" x14ac:dyDescent="0.25">
      <c r="A161" s="11"/>
      <c r="F161" s="12"/>
      <c r="I161" s="13" t="str">
        <f>IF($A161="","",ROUND((F161*'Sale'!$B$3),2))</f>
        <v/>
      </c>
      <c r="J161" s="13" t="str">
        <f>IF($A161="","",ROUND(((F161+I161)*(1+'Sale'!$B$5)),2))</f>
        <v/>
      </c>
      <c r="K161" s="13" t="str">
        <f>IF($A161="","",ROUND((F161*'Sale'!$B$4),2))</f>
        <v/>
      </c>
      <c r="L161" s="13" t="str">
        <f>IF($A161="","",(F161-K161))</f>
        <v/>
      </c>
    </row>
    <row r="162" spans="1:12" x14ac:dyDescent="0.25">
      <c r="A162" s="11"/>
      <c r="F162" s="12"/>
      <c r="I162" s="13" t="str">
        <f>IF($A162="","",ROUND((F162*'Sale'!$B$3),2))</f>
        <v/>
      </c>
      <c r="J162" s="13" t="str">
        <f>IF($A162="","",ROUND(((F162+I162)*(1+'Sale'!$B$5)),2))</f>
        <v/>
      </c>
      <c r="K162" s="13" t="str">
        <f>IF($A162="","",ROUND((F162*'Sale'!$B$4),2))</f>
        <v/>
      </c>
      <c r="L162" s="13" t="str">
        <f>IF($A162="","",(F162-K162))</f>
        <v/>
      </c>
    </row>
    <row r="163" spans="1:12" x14ac:dyDescent="0.25">
      <c r="A163" s="11"/>
      <c r="F163" s="12"/>
      <c r="I163" s="13" t="str">
        <f>IF($A163="","",ROUND((F163*'Sale'!$B$3),2))</f>
        <v/>
      </c>
      <c r="J163" s="13" t="str">
        <f>IF($A163="","",ROUND(((F163+I163)*(1+'Sale'!$B$5)),2))</f>
        <v/>
      </c>
      <c r="K163" s="13" t="str">
        <f>IF($A163="","",ROUND((F163*'Sale'!$B$4),2))</f>
        <v/>
      </c>
      <c r="L163" s="13" t="str">
        <f>IF($A163="","",(F163-K163))</f>
        <v/>
      </c>
    </row>
    <row r="164" spans="1:12" x14ac:dyDescent="0.25">
      <c r="A164" s="11"/>
      <c r="F164" s="12"/>
      <c r="I164" s="13" t="str">
        <f>IF($A164="","",ROUND((F164*'Sale'!$B$3),2))</f>
        <v/>
      </c>
      <c r="J164" s="13" t="str">
        <f>IF($A164="","",ROUND(((F164+I164)*(1+'Sale'!$B$5)),2))</f>
        <v/>
      </c>
      <c r="K164" s="13" t="str">
        <f>IF($A164="","",ROUND((F164*'Sale'!$B$4),2))</f>
        <v/>
      </c>
      <c r="L164" s="13" t="str">
        <f>IF($A164="","",(F164-K164))</f>
        <v/>
      </c>
    </row>
    <row r="165" spans="1:12" x14ac:dyDescent="0.25">
      <c r="A165" s="11"/>
      <c r="F165" s="12"/>
      <c r="I165" s="13" t="str">
        <f>IF($A165="","",ROUND((F165*'Sale'!$B$3),2))</f>
        <v/>
      </c>
      <c r="J165" s="13" t="str">
        <f>IF($A165="","",ROUND(((F165+I165)*(1+'Sale'!$B$5)),2))</f>
        <v/>
      </c>
      <c r="K165" s="13" t="str">
        <f>IF($A165="","",ROUND((F165*'Sale'!$B$4),2))</f>
        <v/>
      </c>
      <c r="L165" s="13" t="str">
        <f>IF($A165="","",(F165-K165))</f>
        <v/>
      </c>
    </row>
    <row r="166" spans="1:12" x14ac:dyDescent="0.25">
      <c r="A166" s="11"/>
      <c r="F166" s="12"/>
      <c r="I166" s="13" t="str">
        <f>IF($A166="","",ROUND((F166*'Sale'!$B$3),2))</f>
        <v/>
      </c>
      <c r="J166" s="13" t="str">
        <f>IF($A166="","",ROUND(((F166+I166)*(1+'Sale'!$B$5)),2))</f>
        <v/>
      </c>
      <c r="K166" s="13" t="str">
        <f>IF($A166="","",ROUND((F166*'Sale'!$B$4),2))</f>
        <v/>
      </c>
      <c r="L166" s="13" t="str">
        <f>IF($A166="","",(F166-K166))</f>
        <v/>
      </c>
    </row>
    <row r="167" spans="1:12" x14ac:dyDescent="0.25">
      <c r="A167" s="11"/>
      <c r="F167" s="12"/>
      <c r="I167" s="13" t="str">
        <f>IF($A167="","",ROUND((F167*'Sale'!$B$3),2))</f>
        <v/>
      </c>
      <c r="J167" s="13" t="str">
        <f>IF($A167="","",ROUND(((F167+I167)*(1+'Sale'!$B$5)),2))</f>
        <v/>
      </c>
      <c r="K167" s="13" t="str">
        <f>IF($A167="","",ROUND((F167*'Sale'!$B$4),2))</f>
        <v/>
      </c>
      <c r="L167" s="13" t="str">
        <f>IF($A167="","",(F167-K167))</f>
        <v/>
      </c>
    </row>
    <row r="168" spans="1:12" x14ac:dyDescent="0.25">
      <c r="A168" s="11"/>
      <c r="F168" s="12"/>
      <c r="I168" s="13" t="str">
        <f>IF($A168="","",ROUND((F168*'Sale'!$B$3),2))</f>
        <v/>
      </c>
      <c r="J168" s="13" t="str">
        <f>IF($A168="","",ROUND(((F168+I168)*(1+'Sale'!$B$5)),2))</f>
        <v/>
      </c>
      <c r="K168" s="13" t="str">
        <f>IF($A168="","",ROUND((F168*'Sale'!$B$4),2))</f>
        <v/>
      </c>
      <c r="L168" s="13" t="str">
        <f>IF($A168="","",(F168-K168))</f>
        <v/>
      </c>
    </row>
    <row r="169" spans="1:12" x14ac:dyDescent="0.25">
      <c r="A169" s="11"/>
      <c r="F169" s="12"/>
      <c r="I169" s="13" t="str">
        <f>IF($A169="","",ROUND((F169*'Sale'!$B$3),2))</f>
        <v/>
      </c>
      <c r="J169" s="13" t="str">
        <f>IF($A169="","",ROUND(((F169+I169)*(1+'Sale'!$B$5)),2))</f>
        <v/>
      </c>
      <c r="K169" s="13" t="str">
        <f>IF($A169="","",ROUND((F169*'Sale'!$B$4),2))</f>
        <v/>
      </c>
      <c r="L169" s="13" t="str">
        <f>IF($A169="","",(F169-K169))</f>
        <v/>
      </c>
    </row>
    <row r="170" spans="1:12" x14ac:dyDescent="0.25">
      <c r="A170" s="11"/>
      <c r="F170" s="12"/>
      <c r="I170" s="13" t="str">
        <f>IF($A170="","",ROUND((F170*'Sale'!$B$3),2))</f>
        <v/>
      </c>
      <c r="J170" s="13" t="str">
        <f>IF($A170="","",ROUND(((F170+I170)*(1+'Sale'!$B$5)),2))</f>
        <v/>
      </c>
      <c r="K170" s="13" t="str">
        <f>IF($A170="","",ROUND((F170*'Sale'!$B$4),2))</f>
        <v/>
      </c>
      <c r="L170" s="13" t="str">
        <f>IF($A170="","",(F170-K170))</f>
        <v/>
      </c>
    </row>
    <row r="171" spans="1:12" x14ac:dyDescent="0.25">
      <c r="A171" s="11"/>
      <c r="F171" s="12"/>
      <c r="I171" s="13" t="str">
        <f>IF($A171="","",ROUND((F171*'Sale'!$B$3),2))</f>
        <v/>
      </c>
      <c r="J171" s="13" t="str">
        <f>IF($A171="","",ROUND(((F171+I171)*(1+'Sale'!$B$5)),2))</f>
        <v/>
      </c>
      <c r="K171" s="13" t="str">
        <f>IF($A171="","",ROUND((F171*'Sale'!$B$4),2))</f>
        <v/>
      </c>
      <c r="L171" s="13" t="str">
        <f>IF($A171="","",(F171-K171))</f>
        <v/>
      </c>
    </row>
    <row r="172" spans="1:12" x14ac:dyDescent="0.25">
      <c r="A172" s="11"/>
      <c r="F172" s="12"/>
      <c r="I172" s="13" t="str">
        <f>IF($A172="","",ROUND((F172*'Sale'!$B$3),2))</f>
        <v/>
      </c>
      <c r="J172" s="13" t="str">
        <f>IF($A172="","",ROUND(((F172+I172)*(1+'Sale'!$B$5)),2))</f>
        <v/>
      </c>
      <c r="K172" s="13" t="str">
        <f>IF($A172="","",ROUND((F172*'Sale'!$B$4),2))</f>
        <v/>
      </c>
      <c r="L172" s="13" t="str">
        <f>IF($A172="","",(F172-K172))</f>
        <v/>
      </c>
    </row>
    <row r="173" spans="1:12" x14ac:dyDescent="0.25">
      <c r="A173" s="11"/>
      <c r="F173" s="12"/>
      <c r="I173" s="13" t="str">
        <f>IF($A173="","",ROUND((F173*'Sale'!$B$3),2))</f>
        <v/>
      </c>
      <c r="J173" s="13" t="str">
        <f>IF($A173="","",ROUND(((F173+I173)*(1+'Sale'!$B$5)),2))</f>
        <v/>
      </c>
      <c r="K173" s="13" t="str">
        <f>IF($A173="","",ROUND((F173*'Sale'!$B$4),2))</f>
        <v/>
      </c>
      <c r="L173" s="13" t="str">
        <f>IF($A173="","",(F173-K173))</f>
        <v/>
      </c>
    </row>
    <row r="174" spans="1:12" x14ac:dyDescent="0.25">
      <c r="A174" s="11"/>
      <c r="F174" s="12"/>
      <c r="I174" s="13" t="str">
        <f>IF($A174="","",ROUND((F174*'Sale'!$B$3),2))</f>
        <v/>
      </c>
      <c r="J174" s="13" t="str">
        <f>IF($A174="","",ROUND(((F174+I174)*(1+'Sale'!$B$5)),2))</f>
        <v/>
      </c>
      <c r="K174" s="13" t="str">
        <f>IF($A174="","",ROUND((F174*'Sale'!$B$4),2))</f>
        <v/>
      </c>
      <c r="L174" s="13" t="str">
        <f>IF($A174="","",(F174-K174))</f>
        <v/>
      </c>
    </row>
    <row r="175" spans="1:12" x14ac:dyDescent="0.25">
      <c r="A175" s="11"/>
      <c r="F175" s="12"/>
      <c r="I175" s="13" t="str">
        <f>IF($A175="","",ROUND((F175*'Sale'!$B$3),2))</f>
        <v/>
      </c>
      <c r="J175" s="13" t="str">
        <f>IF($A175="","",ROUND(((F175+I175)*(1+'Sale'!$B$5)),2))</f>
        <v/>
      </c>
      <c r="K175" s="13" t="str">
        <f>IF($A175="","",ROUND((F175*'Sale'!$B$4),2))</f>
        <v/>
      </c>
      <c r="L175" s="13" t="str">
        <f>IF($A175="","",(F175-K175))</f>
        <v/>
      </c>
    </row>
    <row r="176" spans="1:12" x14ac:dyDescent="0.25">
      <c r="A176" s="11"/>
      <c r="F176" s="12"/>
      <c r="I176" s="13" t="str">
        <f>IF($A176="","",ROUND((F176*'Sale'!$B$3),2))</f>
        <v/>
      </c>
      <c r="J176" s="13" t="str">
        <f>IF($A176="","",ROUND(((F176+I176)*(1+'Sale'!$B$5)),2))</f>
        <v/>
      </c>
      <c r="K176" s="13" t="str">
        <f>IF($A176="","",ROUND((F176*'Sale'!$B$4),2))</f>
        <v/>
      </c>
      <c r="L176" s="13" t="str">
        <f>IF($A176="","",(F176-K176))</f>
        <v/>
      </c>
    </row>
    <row r="177" spans="1:12" x14ac:dyDescent="0.25">
      <c r="A177" s="11"/>
      <c r="F177" s="12"/>
      <c r="I177" s="13" t="str">
        <f>IF($A177="","",ROUND((F177*'Sale'!$B$3),2))</f>
        <v/>
      </c>
      <c r="J177" s="13" t="str">
        <f>IF($A177="","",ROUND(((F177+I177)*(1+'Sale'!$B$5)),2))</f>
        <v/>
      </c>
      <c r="K177" s="13" t="str">
        <f>IF($A177="","",ROUND((F177*'Sale'!$B$4),2))</f>
        <v/>
      </c>
      <c r="L177" s="13" t="str">
        <f>IF($A177="","",(F177-K177))</f>
        <v/>
      </c>
    </row>
    <row r="178" spans="1:12" x14ac:dyDescent="0.25">
      <c r="A178" s="11"/>
      <c r="F178" s="12"/>
      <c r="I178" s="13" t="str">
        <f>IF($A178="","",ROUND((F178*'Sale'!$B$3),2))</f>
        <v/>
      </c>
      <c r="J178" s="13" t="str">
        <f>IF($A178="","",ROUND(((F178+I178)*(1+'Sale'!$B$5)),2))</f>
        <v/>
      </c>
      <c r="K178" s="13" t="str">
        <f>IF($A178="","",ROUND((F178*'Sale'!$B$4),2))</f>
        <v/>
      </c>
      <c r="L178" s="13" t="str">
        <f>IF($A178="","",(F178-K178))</f>
        <v/>
      </c>
    </row>
    <row r="179" spans="1:12" x14ac:dyDescent="0.25">
      <c r="A179" s="11"/>
      <c r="F179" s="12"/>
      <c r="I179" s="13" t="str">
        <f>IF($A179="","",ROUND((F179*'Sale'!$B$3),2))</f>
        <v/>
      </c>
      <c r="J179" s="13" t="str">
        <f>IF($A179="","",ROUND(((F179+I179)*(1+'Sale'!$B$5)),2))</f>
        <v/>
      </c>
      <c r="K179" s="13" t="str">
        <f>IF($A179="","",ROUND((F179*'Sale'!$B$4),2))</f>
        <v/>
      </c>
      <c r="L179" s="13" t="str">
        <f>IF($A179="","",(F179-K179))</f>
        <v/>
      </c>
    </row>
    <row r="180" spans="1:12" x14ac:dyDescent="0.25">
      <c r="A180" s="11"/>
      <c r="F180" s="12"/>
      <c r="I180" s="13" t="str">
        <f>IF($A180="","",ROUND((F180*'Sale'!$B$3),2))</f>
        <v/>
      </c>
      <c r="J180" s="13" t="str">
        <f>IF($A180="","",ROUND(((F180+I180)*(1+'Sale'!$B$5)),2))</f>
        <v/>
      </c>
      <c r="K180" s="13" t="str">
        <f>IF($A180="","",ROUND((F180*'Sale'!$B$4),2))</f>
        <v/>
      </c>
      <c r="L180" s="13" t="str">
        <f>IF($A180="","",(F180-K180))</f>
        <v/>
      </c>
    </row>
    <row r="181" spans="1:12" x14ac:dyDescent="0.25">
      <c r="A181" s="11"/>
      <c r="F181" s="12"/>
      <c r="I181" s="13" t="str">
        <f>IF($A181="","",ROUND((F181*'Sale'!$B$3),2))</f>
        <v/>
      </c>
      <c r="J181" s="13" t="str">
        <f>IF($A181="","",ROUND(((F181+I181)*(1+'Sale'!$B$5)),2))</f>
        <v/>
      </c>
      <c r="K181" s="13" t="str">
        <f>IF($A181="","",ROUND((F181*'Sale'!$B$4),2))</f>
        <v/>
      </c>
      <c r="L181" s="13" t="str">
        <f>IF($A181="","",(F181-K181))</f>
        <v/>
      </c>
    </row>
    <row r="182" spans="1:12" x14ac:dyDescent="0.25">
      <c r="A182" s="11"/>
      <c r="F182" s="12"/>
      <c r="I182" s="13" t="str">
        <f>IF($A182="","",ROUND((F182*'Sale'!$B$3),2))</f>
        <v/>
      </c>
      <c r="J182" s="13" t="str">
        <f>IF($A182="","",ROUND(((F182+I182)*(1+'Sale'!$B$5)),2))</f>
        <v/>
      </c>
      <c r="K182" s="13" t="str">
        <f>IF($A182="","",ROUND((F182*'Sale'!$B$4),2))</f>
        <v/>
      </c>
      <c r="L182" s="13" t="str">
        <f>IF($A182="","",(F182-K182))</f>
        <v/>
      </c>
    </row>
    <row r="183" spans="1:12" x14ac:dyDescent="0.25">
      <c r="A183" s="11"/>
      <c r="F183" s="12"/>
      <c r="I183" s="13" t="str">
        <f>IF($A183="","",ROUND((F183*'Sale'!$B$3),2))</f>
        <v/>
      </c>
      <c r="J183" s="13" t="str">
        <f>IF($A183="","",ROUND(((F183+I183)*(1+'Sale'!$B$5)),2))</f>
        <v/>
      </c>
      <c r="K183" s="13" t="str">
        <f>IF($A183="","",ROUND((F183*'Sale'!$B$4),2))</f>
        <v/>
      </c>
      <c r="L183" s="13" t="str">
        <f>IF($A183="","",(F183-K183))</f>
        <v/>
      </c>
    </row>
    <row r="184" spans="1:12" x14ac:dyDescent="0.25">
      <c r="A184" s="11"/>
      <c r="F184" s="12"/>
      <c r="I184" s="13" t="str">
        <f>IF($A184="","",ROUND((F184*'Sale'!$B$3),2))</f>
        <v/>
      </c>
      <c r="J184" s="13" t="str">
        <f>IF($A184="","",ROUND(((F184+I184)*(1+'Sale'!$B$5)),2))</f>
        <v/>
      </c>
      <c r="K184" s="13" t="str">
        <f>IF($A184="","",ROUND((F184*'Sale'!$B$4),2))</f>
        <v/>
      </c>
      <c r="L184" s="13" t="str">
        <f>IF($A184="","",(F184-K184))</f>
        <v/>
      </c>
    </row>
    <row r="185" spans="1:12" x14ac:dyDescent="0.25">
      <c r="A185" s="11"/>
      <c r="F185" s="12"/>
      <c r="I185" s="13" t="str">
        <f>IF($A185="","",ROUND((F185*'Sale'!$B$3),2))</f>
        <v/>
      </c>
      <c r="J185" s="13" t="str">
        <f>IF($A185="","",ROUND(((F185+I185)*(1+'Sale'!$B$5)),2))</f>
        <v/>
      </c>
      <c r="K185" s="13" t="str">
        <f>IF($A185="","",ROUND((F185*'Sale'!$B$4),2))</f>
        <v/>
      </c>
      <c r="L185" s="13" t="str">
        <f>IF($A185="","",(F185-K185))</f>
        <v/>
      </c>
    </row>
    <row r="186" spans="1:12" x14ac:dyDescent="0.25">
      <c r="A186" s="11"/>
      <c r="F186" s="12"/>
      <c r="I186" s="13" t="str">
        <f>IF($A186="","",ROUND((F186*'Sale'!$B$3),2))</f>
        <v/>
      </c>
      <c r="J186" s="13" t="str">
        <f>IF($A186="","",ROUND(((F186+I186)*(1+'Sale'!$B$5)),2))</f>
        <v/>
      </c>
      <c r="K186" s="13" t="str">
        <f>IF($A186="","",ROUND((F186*'Sale'!$B$4),2))</f>
        <v/>
      </c>
      <c r="L186" s="13" t="str">
        <f>IF($A186="","",(F186-K186))</f>
        <v/>
      </c>
    </row>
    <row r="187" spans="1:12" x14ac:dyDescent="0.25">
      <c r="A187" s="11"/>
      <c r="F187" s="12"/>
      <c r="I187" s="13" t="str">
        <f>IF($A187="","",ROUND((F187*'Sale'!$B$3),2))</f>
        <v/>
      </c>
      <c r="J187" s="13" t="str">
        <f>IF($A187="","",ROUND(((F187+I187)*(1+'Sale'!$B$5)),2))</f>
        <v/>
      </c>
      <c r="K187" s="13" t="str">
        <f>IF($A187="","",ROUND((F187*'Sale'!$B$4),2))</f>
        <v/>
      </c>
      <c r="L187" s="13" t="str">
        <f>IF($A187="","",(F187-K187))</f>
        <v/>
      </c>
    </row>
    <row r="188" spans="1:12" x14ac:dyDescent="0.25">
      <c r="A188" s="11"/>
      <c r="F188" s="12"/>
      <c r="I188" s="13" t="str">
        <f>IF($A188="","",ROUND((F188*'Sale'!$B$3),2))</f>
        <v/>
      </c>
      <c r="J188" s="13" t="str">
        <f>IF($A188="","",ROUND(((F188+I188)*(1+'Sale'!$B$5)),2))</f>
        <v/>
      </c>
      <c r="K188" s="13" t="str">
        <f>IF($A188="","",ROUND((F188*'Sale'!$B$4),2))</f>
        <v/>
      </c>
      <c r="L188" s="13" t="str">
        <f>IF($A188="","",(F188-K188))</f>
        <v/>
      </c>
    </row>
    <row r="189" spans="1:12" x14ac:dyDescent="0.25">
      <c r="A189" s="11"/>
      <c r="F189" s="12"/>
      <c r="I189" s="13" t="str">
        <f>IF($A189="","",ROUND((F189*'Sale'!$B$3),2))</f>
        <v/>
      </c>
      <c r="J189" s="13" t="str">
        <f>IF($A189="","",ROUND(((F189+I189)*(1+'Sale'!$B$5)),2))</f>
        <v/>
      </c>
      <c r="K189" s="13" t="str">
        <f>IF($A189="","",ROUND((F189*'Sale'!$B$4),2))</f>
        <v/>
      </c>
      <c r="L189" s="13" t="str">
        <f>IF($A189="","",(F189-K189))</f>
        <v/>
      </c>
    </row>
    <row r="190" spans="1:12" x14ac:dyDescent="0.25">
      <c r="A190" s="11"/>
      <c r="F190" s="12"/>
      <c r="I190" s="13" t="str">
        <f>IF($A190="","",ROUND((F190*'Sale'!$B$3),2))</f>
        <v/>
      </c>
      <c r="J190" s="13" t="str">
        <f>IF($A190="","",ROUND(((F190+I190)*(1+'Sale'!$B$5)),2))</f>
        <v/>
      </c>
      <c r="K190" s="13" t="str">
        <f>IF($A190="","",ROUND((F190*'Sale'!$B$4),2))</f>
        <v/>
      </c>
      <c r="L190" s="13" t="str">
        <f>IF($A190="","",(F190-K190))</f>
        <v/>
      </c>
    </row>
    <row r="191" spans="1:12" x14ac:dyDescent="0.25">
      <c r="A191" s="11"/>
      <c r="F191" s="12"/>
      <c r="I191" s="13" t="str">
        <f>IF($A191="","",ROUND((F191*'Sale'!$B$3),2))</f>
        <v/>
      </c>
      <c r="J191" s="13" t="str">
        <f>IF($A191="","",ROUND(((F191+I191)*(1+'Sale'!$B$5)),2))</f>
        <v/>
      </c>
      <c r="K191" s="13" t="str">
        <f>IF($A191="","",ROUND((F191*'Sale'!$B$4),2))</f>
        <v/>
      </c>
      <c r="L191" s="13" t="str">
        <f>IF($A191="","",(F191-K191))</f>
        <v/>
      </c>
    </row>
    <row r="192" spans="1:12" x14ac:dyDescent="0.25">
      <c r="A192" s="11"/>
      <c r="F192" s="12"/>
      <c r="I192" s="13" t="str">
        <f>IF($A192="","",ROUND((F192*'Sale'!$B$3),2))</f>
        <v/>
      </c>
      <c r="J192" s="13" t="str">
        <f>IF($A192="","",ROUND(((F192+I192)*(1+'Sale'!$B$5)),2))</f>
        <v/>
      </c>
      <c r="K192" s="13" t="str">
        <f>IF($A192="","",ROUND((F192*'Sale'!$B$4),2))</f>
        <v/>
      </c>
      <c r="L192" s="13" t="str">
        <f>IF($A192="","",(F192-K192))</f>
        <v/>
      </c>
    </row>
    <row r="193" spans="1:12" x14ac:dyDescent="0.25">
      <c r="A193" s="11"/>
      <c r="F193" s="12"/>
      <c r="I193" s="13" t="str">
        <f>IF($A193="","",ROUND((F193*'Sale'!$B$3),2))</f>
        <v/>
      </c>
      <c r="J193" s="13" t="str">
        <f>IF($A193="","",ROUND(((F193+I193)*(1+'Sale'!$B$5)),2))</f>
        <v/>
      </c>
      <c r="K193" s="13" t="str">
        <f>IF($A193="","",ROUND((F193*'Sale'!$B$4),2))</f>
        <v/>
      </c>
      <c r="L193" s="13" t="str">
        <f>IF($A193="","",(F193-K193))</f>
        <v/>
      </c>
    </row>
    <row r="194" spans="1:12" x14ac:dyDescent="0.25">
      <c r="A194" s="11"/>
      <c r="F194" s="12"/>
      <c r="I194" s="13" t="str">
        <f>IF($A194="","",ROUND((F194*'Sale'!$B$3),2))</f>
        <v/>
      </c>
      <c r="J194" s="13" t="str">
        <f>IF($A194="","",ROUND(((F194+I194)*(1+'Sale'!$B$5)),2))</f>
        <v/>
      </c>
      <c r="K194" s="13" t="str">
        <f>IF($A194="","",ROUND((F194*'Sale'!$B$4),2))</f>
        <v/>
      </c>
      <c r="L194" s="13" t="str">
        <f>IF($A194="","",(F194-K194))</f>
        <v/>
      </c>
    </row>
    <row r="195" spans="1:12" x14ac:dyDescent="0.25">
      <c r="A195" s="11"/>
      <c r="F195" s="12"/>
      <c r="I195" s="13" t="str">
        <f>IF($A195="","",ROUND((F195*'Sale'!$B$3),2))</f>
        <v/>
      </c>
      <c r="J195" s="13" t="str">
        <f>IF($A195="","",ROUND(((F195+I195)*(1+'Sale'!$B$5)),2))</f>
        <v/>
      </c>
      <c r="K195" s="13" t="str">
        <f>IF($A195="","",ROUND((F195*'Sale'!$B$4),2))</f>
        <v/>
      </c>
      <c r="L195" s="13" t="str">
        <f>IF($A195="","",(F195-K195))</f>
        <v/>
      </c>
    </row>
    <row r="196" spans="1:12" x14ac:dyDescent="0.25">
      <c r="A196" s="11"/>
      <c r="F196" s="12"/>
      <c r="I196" s="13" t="str">
        <f>IF($A196="","",ROUND((F196*'Sale'!$B$3),2))</f>
        <v/>
      </c>
      <c r="J196" s="13" t="str">
        <f>IF($A196="","",ROUND(((F196+I196)*(1+'Sale'!$B$5)),2))</f>
        <v/>
      </c>
      <c r="K196" s="13" t="str">
        <f>IF($A196="","",ROUND((F196*'Sale'!$B$4),2))</f>
        <v/>
      </c>
      <c r="L196" s="13" t="str">
        <f>IF($A196="","",(F196-K196))</f>
        <v/>
      </c>
    </row>
    <row r="197" spans="1:12" x14ac:dyDescent="0.25">
      <c r="A197" s="11"/>
      <c r="F197" s="12"/>
      <c r="I197" s="13" t="str">
        <f>IF($A197="","",ROUND((F197*'Sale'!$B$3),2))</f>
        <v/>
      </c>
      <c r="J197" s="13" t="str">
        <f>IF($A197="","",ROUND(((F197+I197)*(1+'Sale'!$B$5)),2))</f>
        <v/>
      </c>
      <c r="K197" s="13" t="str">
        <f>IF($A197="","",ROUND((F197*'Sale'!$B$4),2))</f>
        <v/>
      </c>
      <c r="L197" s="13" t="str">
        <f>IF($A197="","",(F197-K197))</f>
        <v/>
      </c>
    </row>
    <row r="198" spans="1:12" x14ac:dyDescent="0.25">
      <c r="A198" s="11"/>
      <c r="F198" s="12"/>
      <c r="I198" s="13" t="str">
        <f>IF($A198="","",ROUND((F198*'Sale'!$B$3),2))</f>
        <v/>
      </c>
      <c r="J198" s="13" t="str">
        <f>IF($A198="","",ROUND(((F198+I198)*(1+'Sale'!$B$5)),2))</f>
        <v/>
      </c>
      <c r="K198" s="13" t="str">
        <f>IF($A198="","",ROUND((F198*'Sale'!$B$4),2))</f>
        <v/>
      </c>
      <c r="L198" s="13" t="str">
        <f>IF($A198="","",(F198-K198))</f>
        <v/>
      </c>
    </row>
    <row r="199" spans="1:12" x14ac:dyDescent="0.25">
      <c r="A199" s="11"/>
      <c r="F199" s="12"/>
      <c r="I199" s="13" t="str">
        <f>IF($A199="","",ROUND((F199*'Sale'!$B$3),2))</f>
        <v/>
      </c>
      <c r="J199" s="13" t="str">
        <f>IF($A199="","",ROUND(((F199+I199)*(1+'Sale'!$B$5)),2))</f>
        <v/>
      </c>
      <c r="K199" s="13" t="str">
        <f>IF($A199="","",ROUND((F199*'Sale'!$B$4),2))</f>
        <v/>
      </c>
      <c r="L199" s="13" t="str">
        <f>IF($A199="","",(F199-K199))</f>
        <v/>
      </c>
    </row>
    <row r="200" spans="1:12" x14ac:dyDescent="0.25">
      <c r="A200" s="11"/>
      <c r="F200" s="12"/>
      <c r="I200" s="13" t="str">
        <f>IF($A200="","",ROUND((F200*'Sale'!$B$3),2))</f>
        <v/>
      </c>
      <c r="J200" s="13" t="str">
        <f>IF($A200="","",ROUND(((F200+I200)*(1+'Sale'!$B$5)),2))</f>
        <v/>
      </c>
      <c r="K200" s="13" t="str">
        <f>IF($A200="","",ROUND((F200*'Sale'!$B$4),2))</f>
        <v/>
      </c>
      <c r="L200" s="13" t="str">
        <f>IF($A200="","",(F200-K200))</f>
        <v/>
      </c>
    </row>
    <row r="201" spans="1:12" x14ac:dyDescent="0.25">
      <c r="A201" s="11"/>
      <c r="F201" s="12"/>
      <c r="I201" s="13" t="str">
        <f>IF($A201="","",ROUND((F201*'Sale'!$B$3),2))</f>
        <v/>
      </c>
      <c r="J201" s="13" t="str">
        <f>IF($A201="","",ROUND(((F201+I201)*(1+'Sale'!$B$5)),2))</f>
        <v/>
      </c>
      <c r="K201" s="13" t="str">
        <f>IF($A201="","",ROUND((F201*'Sale'!$B$4),2))</f>
        <v/>
      </c>
      <c r="L201" s="13" t="str">
        <f>IF($A201="","",(F201-K201))</f>
        <v/>
      </c>
    </row>
  </sheetData>
  <autoFilter ref="A1:L1"/>
  <dataValidations count="4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Unpaid, Paid, Partial" sqref="G2:G201">
      <formula1>"Unpaid,Paid,Partial"</formula1>
    </dataValidation>
    <dataValidation type="list" allowBlank="1" showErrorMessage="1" errorTitle="Pick from the list" error="Choose one of: No, Yes, Shipping" sqref="H2:H201">
      <formula1>"No,Yes,Shipping"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48</v>
      </c>
      <c r="B1" s="14" t="s">
        <v>49</v>
      </c>
      <c r="C1" s="14" t="s">
        <v>50</v>
      </c>
    </row>
    <row r="2" spans="1:3" x14ac:dyDescent="0.25">
      <c r="A2" s="15" t="s">
        <v>51</v>
      </c>
      <c r="B2" s="16"/>
      <c r="C2" s="16"/>
    </row>
    <row r="3" spans="1:2" x14ac:dyDescent="0.25">
      <c r="A3" t="s">
        <v>52</v>
      </c>
      <c r="B3" s="17">
        <v>0.18</v>
      </c>
    </row>
    <row r="4" spans="1:2" x14ac:dyDescent="0.25">
      <c r="A4" t="s">
        <v>53</v>
      </c>
      <c r="B4" s="17">
        <v>0.15</v>
      </c>
    </row>
    <row r="5" spans="1:3" x14ac:dyDescent="0.25">
      <c r="A5" t="s">
        <v>54</v>
      </c>
      <c r="B5" s="17">
        <v>0.07</v>
      </c>
      <c r="C5" s="18" t="s">
        <v>55</v>
      </c>
    </row>
    <row r="6" spans="1:3" x14ac:dyDescent="0.25">
      <c r="A6" s="15" t="s">
        <v>56</v>
      </c>
      <c r="B6" s="16"/>
      <c r="C6" s="16"/>
    </row>
    <row r="7" spans="1:2" x14ac:dyDescent="0.25">
      <c r="A7" t="s">
        <v>57</v>
      </c>
      <c r="B7" s="19">
        <f>SUM('Lots'!$F$2:$F$201)</f>
        <v>8995</v>
      </c>
    </row>
    <row r="8" spans="1:2" x14ac:dyDescent="0.25">
      <c r="A8" t="s">
        <v>58</v>
      </c>
      <c r="B8" s="19">
        <f>(SUM('Lots'!$I$2:$I$201)+SUM('Lots'!$K$2:$K$201))</f>
        <v>2968.35</v>
      </c>
    </row>
    <row r="9" spans="1:2" x14ac:dyDescent="0.25">
      <c r="A9" t="s">
        <v>59</v>
      </c>
      <c r="B9" s="19">
        <f>(SUMIFS('Lots'!$J$2:$J$201,'Lots'!$G$2:$G$201,"Unpaid")+SUMIFS('Lots'!$J$2:$J$201,'Lots'!$G$2:$G$201,"Partial"))</f>
        <v>2834.54</v>
      </c>
    </row>
    <row r="10" spans="1:2" x14ac:dyDescent="0.25">
      <c r="A10" t="s">
        <v>60</v>
      </c>
      <c r="B10" s="20">
        <f>COUNTIF('Lots'!$H$2:$H$201,"No")</f>
        <v>2</v>
      </c>
    </row>
  </sheetData>
  <dataValidations count="1">
    <dataValidation type="decimal" operator="greaterThanOrEqual" allowBlank="1" showErrorMessage="1" errorTitle="Number expected" error="Enter a number." sqref="B3:B5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Lots</vt:lpstr>
      <vt:lpstr>Sale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