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ems" state="visible" r:id="rId5"/>
    <sheet sheetId="3" name="Payouts" state="visible" r:id="rId6"/>
  </sheets>
  <calcPr calcId="171027" fullCalcOnLoad="1"/>
</workbook>
</file>

<file path=xl/sharedStrings.xml><?xml version="1.0" encoding="utf-8"?>
<sst xmlns="http://schemas.openxmlformats.org/spreadsheetml/2006/main" count="59" uniqueCount="53">
  <si>
    <t>Antique Consignment Log</t>
  </si>
  <si>
    <t>A free consignment log for antique stores: track dealer items by booth with split percentage and payout owed in Google Sheets or Excel.</t>
  </si>
  <si>
    <t>Quick start</t>
  </si>
  <si>
    <t>Open the Items tab and replace the sample rows with your own — one row per entry. Formulas fill in automatically for new rows.</t>
  </si>
  <si>
    <t>Store split is the store's share of the sale; Payout owed is the consignor's share until you mark it Paid out.</t>
  </si>
  <si>
    <t>Items over 90 days turn amber: mark down or return them per your consignment agreement.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</si>
  <si>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</si>
  <si>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</si>
  <si>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</si>
  <si>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</si>
  <si>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</si>
  <si>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</si>
  <si>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</si>
  <si>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Tag #</t>
  </si>
  <si>
    <t>Item</t>
  </si>
  <si>
    <t>Dealer / consignor</t>
  </si>
  <si>
    <t>Booth</t>
  </si>
  <si>
    <t>Date in</t>
  </si>
  <si>
    <t>List price</t>
  </si>
  <si>
    <t>Sold price</t>
  </si>
  <si>
    <t>Store split</t>
  </si>
  <si>
    <t>Status</t>
  </si>
  <si>
    <t>Payout owed</t>
  </si>
  <si>
    <t>Store share</t>
  </si>
  <si>
    <t>Days on floor</t>
  </si>
  <si>
    <t>A-1021</t>
  </si>
  <si>
    <t>Oak washstand</t>
  </si>
  <si>
    <t>R. Hale</t>
  </si>
  <si>
    <t>B12</t>
  </si>
  <si>
    <t>Sold</t>
  </si>
  <si>
    <t>A-1022</t>
  </si>
  <si>
    <t>Depression glass set</t>
  </si>
  <si>
    <t>Listed</t>
  </si>
  <si>
    <t>A-1040</t>
  </si>
  <si>
    <t>Mid-century lamp</t>
  </si>
  <si>
    <t>Vintage Vic</t>
  </si>
  <si>
    <t>C3</t>
  </si>
  <si>
    <t>Marked down</t>
  </si>
  <si>
    <t>A-1051</t>
  </si>
  <si>
    <t>Cast iron skillet #8</t>
  </si>
  <si>
    <t>M. Ortiz</t>
  </si>
  <si>
    <t>A7</t>
  </si>
  <si>
    <t>Paid out</t>
  </si>
  <si>
    <t>A-1058</t>
  </si>
  <si>
    <t>Quilt (1940s)</t>
  </si>
  <si>
    <t>Value</t>
  </si>
  <si>
    <t>Notes</t>
  </si>
  <si>
    <t>Payouts</t>
  </si>
  <si>
    <t>Payouts owed</t>
  </si>
  <si>
    <t>Mark rows Paid out after you pay the consignor.</t>
  </si>
  <si>
    <t>Store revenue from consignment</t>
  </si>
  <si>
    <t>Aging</t>
  </si>
  <si>
    <t>Items over 90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</si>
</sst>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8" width="14" customWidth="1"/>
    <col min="9" max="9" width="16" customWidth="1"/>
    <col min="10" max="11" width="14" customWidth="1"/>
    <col min="12" max="12" width="16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s="11">
        <v>46248</v>
      </c>
      <c r="F2" s="12">
        <v>425</v>
      </c>
      <c r="G2" s="12">
        <v>380</v>
      </c>
      <c r="H2" s="13">
        <v>0.3</v>
      </c>
      <c r="I2" t="s">
        <v>29</v>
      </c>
      <c r="J2" s="14">
        <f>IF($A2="","",IF((I2="Sold"),ROUND((G2*(1-H2)),2),0))</f>
        <v>266</v>
      </c>
      <c r="K2" s="14">
        <f>IF($A2="","",IF(OR((I2="Sold"),(I2="Paid out")),ROUND((G2*H2),2),0))</f>
        <v>114</v>
      </c>
      <c r="L2" s="15" t="str">
        <f>IF($A2="","",IF(OR((I2="Listed"),(I2="Marked down")),(TODAY()-E2),""))</f>
        <v/>
      </c>
    </row>
    <row r="3" spans="1:12" x14ac:dyDescent="0.25">
      <c r="A3" t="s">
        <v>30</v>
      </c>
      <c r="B3" t="s">
        <v>31</v>
      </c>
      <c r="C3" t="s">
        <v>27</v>
      </c>
      <c r="D3" t="s">
        <v>28</v>
      </c>
      <c r="E3" s="11">
        <v>46248</v>
      </c>
      <c r="F3" s="12">
        <v>85</v>
      </c>
      <c r="G3" s="12">
        <v>0</v>
      </c>
      <c r="H3" s="13">
        <v>0.3</v>
      </c>
      <c r="I3" t="s">
        <v>32</v>
      </c>
      <c r="J3" s="14">
        <f>IF($A3="","",IF((I3="Sold"),ROUND((G3*(1-H3)),2),0))</f>
        <v>0</v>
      </c>
      <c r="K3" s="14">
        <f>IF($A3="","",IF(OR((I3="Sold"),(I3="Paid out")),ROUND((G3*H3),2),0))</f>
        <v>0</v>
      </c>
      <c r="L3" s="15">
        <f>IF($A3="","",IF(OR((I3="Listed"),(I3="Marked down")),(TODAY()-E3),""))</f>
        <v>59</v>
      </c>
    </row>
    <row r="4" spans="1:12" x14ac:dyDescent="0.25">
      <c r="A4" t="s">
        <v>33</v>
      </c>
      <c r="B4" t="s">
        <v>34</v>
      </c>
      <c r="C4" t="s">
        <v>35</v>
      </c>
      <c r="D4" t="s">
        <v>36</v>
      </c>
      <c r="E4" s="11">
        <v>46188</v>
      </c>
      <c r="F4" s="12">
        <v>240</v>
      </c>
      <c r="G4" s="12">
        <v>0</v>
      </c>
      <c r="H4" s="13">
        <v>0.25</v>
      </c>
      <c r="I4" t="s">
        <v>37</v>
      </c>
      <c r="J4" s="14">
        <f>IF($A4="","",IF((I4="Sold"),ROUND((G4*(1-H4)),2),0))</f>
        <v>0</v>
      </c>
      <c r="K4" s="14">
        <f>IF($A4="","",IF(OR((I4="Sold"),(I4="Paid out")),ROUND((G4*H4),2),0))</f>
        <v>0</v>
      </c>
      <c r="L4" s="15">
        <f>IF($A4="","",IF(OR((I4="Listed"),(I4="Marked down")),(TODAY()-E4),""))</f>
        <v>119</v>
      </c>
    </row>
    <row r="5" spans="1:12" x14ac:dyDescent="0.25">
      <c r="A5" t="s">
        <v>38</v>
      </c>
      <c r="B5" t="s">
        <v>39</v>
      </c>
      <c r="C5" t="s">
        <v>40</v>
      </c>
      <c r="D5" t="s">
        <v>41</v>
      </c>
      <c r="E5" s="11">
        <v>46294</v>
      </c>
      <c r="F5" s="12">
        <v>65</v>
      </c>
      <c r="G5" s="12">
        <v>65</v>
      </c>
      <c r="H5" s="13">
        <v>0.3</v>
      </c>
      <c r="I5" t="s">
        <v>42</v>
      </c>
      <c r="J5" s="14">
        <f>IF($A5="","",IF((I5="Sold"),ROUND((G5*(1-H5)),2),0))</f>
        <v>0</v>
      </c>
      <c r="K5" s="14">
        <f>IF($A5="","",IF(OR((I5="Sold"),(I5="Paid out")),ROUND((G5*H5),2),0))</f>
        <v>19.5</v>
      </c>
      <c r="L5" s="15" t="str">
        <f>IF($A5="","",IF(OR((I5="Listed"),(I5="Marked down")),(TODAY()-E5),""))</f>
        <v/>
      </c>
    </row>
    <row r="6" spans="1:12" x14ac:dyDescent="0.25">
      <c r="A6" t="s">
        <v>43</v>
      </c>
      <c r="B6" t="s">
        <v>44</v>
      </c>
      <c r="C6" t="s">
        <v>40</v>
      </c>
      <c r="D6" t="s">
        <v>41</v>
      </c>
      <c r="E6" s="11">
        <v>46298</v>
      </c>
      <c r="F6" s="12">
        <v>310</v>
      </c>
      <c r="G6" s="12">
        <v>290</v>
      </c>
      <c r="H6" s="13">
        <v>0.3</v>
      </c>
      <c r="I6" t="s">
        <v>29</v>
      </c>
      <c r="J6" s="14">
        <f>IF($A6="","",IF((I6="Sold"),ROUND((G6*(1-H6)),2),0))</f>
        <v>203</v>
      </c>
      <c r="K6" s="14">
        <f>IF($A6="","",IF(OR((I6="Sold"),(I6="Paid out")),ROUND((G6*H6),2),0))</f>
        <v>87</v>
      </c>
      <c r="L6" s="15" t="str">
        <f>IF($A6="","",IF(OR((I6="Listed"),(I6="Marked down")),(TODAY()-E6),""))</f>
        <v/>
      </c>
    </row>
    <row r="7" spans="1:12" x14ac:dyDescent="0.25">
      <c r="E7" s="11"/>
      <c r="F7" s="12"/>
      <c r="G7" s="12"/>
      <c r="H7" s="13"/>
      <c r="J7" s="14" t="str">
        <f>IF($A7="","",IF((I7="Sold"),ROUND((G7*(1-H7)),2),0))</f>
        <v/>
      </c>
      <c r="K7" s="14" t="str">
        <f>IF($A7="","",IF(OR((I7="Sold"),(I7="Paid out")),ROUND((G7*H7),2),0))</f>
        <v/>
      </c>
      <c r="L7" s="15" t="str">
        <f>IF($A7="","",IF(OR((I7="Listed"),(I7="Marked down")),(TODAY()-E7),""))</f>
        <v/>
      </c>
    </row>
    <row r="8" spans="1:12" x14ac:dyDescent="0.25">
      <c r="E8" s="11"/>
      <c r="F8" s="12"/>
      <c r="G8" s="12"/>
      <c r="H8" s="13"/>
      <c r="J8" s="14" t="str">
        <f>IF($A8="","",IF((I8="Sold"),ROUND((G8*(1-H8)),2),0))</f>
        <v/>
      </c>
      <c r="K8" s="14" t="str">
        <f>IF($A8="","",IF(OR((I8="Sold"),(I8="Paid out")),ROUND((G8*H8),2),0))</f>
        <v/>
      </c>
      <c r="L8" s="15" t="str">
        <f>IF($A8="","",IF(OR((I8="Listed"),(I8="Marked down")),(TODAY()-E8),""))</f>
        <v/>
      </c>
    </row>
    <row r="9" spans="1:12" x14ac:dyDescent="0.25">
      <c r="E9" s="11"/>
      <c r="F9" s="12"/>
      <c r="G9" s="12"/>
      <c r="H9" s="13"/>
      <c r="J9" s="14" t="str">
        <f>IF($A9="","",IF((I9="Sold"),ROUND((G9*(1-H9)),2),0))</f>
        <v/>
      </c>
      <c r="K9" s="14" t="str">
        <f>IF($A9="","",IF(OR((I9="Sold"),(I9="Paid out")),ROUND((G9*H9),2),0))</f>
        <v/>
      </c>
      <c r="L9" s="15" t="str">
        <f>IF($A9="","",IF(OR((I9="Listed"),(I9="Marked down")),(TODAY()-E9),""))</f>
        <v/>
      </c>
    </row>
    <row r="10" spans="1:12" x14ac:dyDescent="0.25">
      <c r="E10" s="11"/>
      <c r="F10" s="12"/>
      <c r="G10" s="12"/>
      <c r="H10" s="13"/>
      <c r="J10" s="14" t="str">
        <f>IF($A10="","",IF((I10="Sold"),ROUND((G10*(1-H10)),2),0))</f>
        <v/>
      </c>
      <c r="K10" s="14" t="str">
        <f>IF($A10="","",IF(OR((I10="Sold"),(I10="Paid out")),ROUND((G10*H10),2),0))</f>
        <v/>
      </c>
      <c r="L10" s="15" t="str">
        <f>IF($A10="","",IF(OR((I10="Listed"),(I10="Marked down")),(TODAY()-E10),""))</f>
        <v/>
      </c>
    </row>
    <row r="11" spans="1:12" x14ac:dyDescent="0.25">
      <c r="E11" s="11"/>
      <c r="F11" s="12"/>
      <c r="G11" s="12"/>
      <c r="H11" s="13"/>
      <c r="J11" s="14" t="str">
        <f>IF($A11="","",IF((I11="Sold"),ROUND((G11*(1-H11)),2),0))</f>
        <v/>
      </c>
      <c r="K11" s="14" t="str">
        <f>IF($A11="","",IF(OR((I11="Sold"),(I11="Paid out")),ROUND((G11*H11),2),0))</f>
        <v/>
      </c>
      <c r="L11" s="15" t="str">
        <f>IF($A11="","",IF(OR((I11="Listed"),(I11="Marked down")),(TODAY()-E11),""))</f>
        <v/>
      </c>
    </row>
    <row r="12" spans="1:12" x14ac:dyDescent="0.25">
      <c r="E12" s="11"/>
      <c r="F12" s="12"/>
      <c r="G12" s="12"/>
      <c r="H12" s="13"/>
      <c r="J12" s="14" t="str">
        <f>IF($A12="","",IF((I12="Sold"),ROUND((G12*(1-H12)),2),0))</f>
        <v/>
      </c>
      <c r="K12" s="14" t="str">
        <f>IF($A12="","",IF(OR((I12="Sold"),(I12="Paid out")),ROUND((G12*H12),2),0))</f>
        <v/>
      </c>
      <c r="L12" s="15" t="str">
        <f>IF($A12="","",IF(OR((I12="Listed"),(I12="Marked down")),(TODAY()-E12),""))</f>
        <v/>
      </c>
    </row>
    <row r="13" spans="1:12" x14ac:dyDescent="0.25">
      <c r="E13" s="11"/>
      <c r="F13" s="12"/>
      <c r="G13" s="12"/>
      <c r="H13" s="13"/>
      <c r="J13" s="14" t="str">
        <f>IF($A13="","",IF((I13="Sold"),ROUND((G13*(1-H13)),2),0))</f>
        <v/>
      </c>
      <c r="K13" s="14" t="str">
        <f>IF($A13="","",IF(OR((I13="Sold"),(I13="Paid out")),ROUND((G13*H13),2),0))</f>
        <v/>
      </c>
      <c r="L13" s="15" t="str">
        <f>IF($A13="","",IF(OR((I13="Listed"),(I13="Marked down")),(TODAY()-E13),""))</f>
        <v/>
      </c>
    </row>
    <row r="14" spans="1:12" x14ac:dyDescent="0.25">
      <c r="E14" s="11"/>
      <c r="F14" s="12"/>
      <c r="G14" s="12"/>
      <c r="H14" s="13"/>
      <c r="J14" s="14" t="str">
        <f>IF($A14="","",IF((I14="Sold"),ROUND((G14*(1-H14)),2),0))</f>
        <v/>
      </c>
      <c r="K14" s="14" t="str">
        <f>IF($A14="","",IF(OR((I14="Sold"),(I14="Paid out")),ROUND((G14*H14),2),0))</f>
        <v/>
      </c>
      <c r="L14" s="15" t="str">
        <f>IF($A14="","",IF(OR((I14="Listed"),(I14="Marked down")),(TODAY()-E14),""))</f>
        <v/>
      </c>
    </row>
    <row r="15" spans="1:12" x14ac:dyDescent="0.25">
      <c r="E15" s="11"/>
      <c r="F15" s="12"/>
      <c r="G15" s="12"/>
      <c r="H15" s="13"/>
      <c r="J15" s="14" t="str">
        <f>IF($A15="","",IF((I15="Sold"),ROUND((G15*(1-H15)),2),0))</f>
        <v/>
      </c>
      <c r="K15" s="14" t="str">
        <f>IF($A15="","",IF(OR((I15="Sold"),(I15="Paid out")),ROUND((G15*H15),2),0))</f>
        <v/>
      </c>
      <c r="L15" s="15" t="str">
        <f>IF($A15="","",IF(OR((I15="Listed"),(I15="Marked down")),(TODAY()-E15),""))</f>
        <v/>
      </c>
    </row>
    <row r="16" spans="1:12" x14ac:dyDescent="0.25">
      <c r="E16" s="11"/>
      <c r="F16" s="12"/>
      <c r="G16" s="12"/>
      <c r="H16" s="13"/>
      <c r="J16" s="14" t="str">
        <f>IF($A16="","",IF((I16="Sold"),ROUND((G16*(1-H16)),2),0))</f>
        <v/>
      </c>
      <c r="K16" s="14" t="str">
        <f>IF($A16="","",IF(OR((I16="Sold"),(I16="Paid out")),ROUND((G16*H16),2),0))</f>
        <v/>
      </c>
      <c r="L16" s="15" t="str">
        <f>IF($A16="","",IF(OR((I16="Listed"),(I16="Marked down")),(TODAY()-E16),""))</f>
        <v/>
      </c>
    </row>
    <row r="17" spans="1:12" x14ac:dyDescent="0.25">
      <c r="E17" s="11"/>
      <c r="F17" s="12"/>
      <c r="G17" s="12"/>
      <c r="H17" s="13"/>
      <c r="J17" s="14" t="str">
        <f>IF($A17="","",IF((I17="Sold"),ROUND((G17*(1-H17)),2),0))</f>
        <v/>
      </c>
      <c r="K17" s="14" t="str">
        <f>IF($A17="","",IF(OR((I17="Sold"),(I17="Paid out")),ROUND((G17*H17),2),0))</f>
        <v/>
      </c>
      <c r="L17" s="15" t="str">
        <f>IF($A17="","",IF(OR((I17="Listed"),(I17="Marked down")),(TODAY()-E17),""))</f>
        <v/>
      </c>
    </row>
    <row r="18" spans="1:12" x14ac:dyDescent="0.25">
      <c r="E18" s="11"/>
      <c r="F18" s="12"/>
      <c r="G18" s="12"/>
      <c r="H18" s="13"/>
      <c r="J18" s="14" t="str">
        <f>IF($A18="","",IF((I18="Sold"),ROUND((G18*(1-H18)),2),0))</f>
        <v/>
      </c>
      <c r="K18" s="14" t="str">
        <f>IF($A18="","",IF(OR((I18="Sold"),(I18="Paid out")),ROUND((G18*H18),2),0))</f>
        <v/>
      </c>
      <c r="L18" s="15" t="str">
        <f>IF($A18="","",IF(OR((I18="Listed"),(I18="Marked down")),(TODAY()-E18),""))</f>
        <v/>
      </c>
    </row>
    <row r="19" spans="1:12" x14ac:dyDescent="0.25">
      <c r="E19" s="11"/>
      <c r="F19" s="12"/>
      <c r="G19" s="12"/>
      <c r="H19" s="13"/>
      <c r="J19" s="14" t="str">
        <f>IF($A19="","",IF((I19="Sold"),ROUND((G19*(1-H19)),2),0))</f>
        <v/>
      </c>
      <c r="K19" s="14" t="str">
        <f>IF($A19="","",IF(OR((I19="Sold"),(I19="Paid out")),ROUND((G19*H19),2),0))</f>
        <v/>
      </c>
      <c r="L19" s="15" t="str">
        <f>IF($A19="","",IF(OR((I19="Listed"),(I19="Marked down")),(TODAY()-E19),""))</f>
        <v/>
      </c>
    </row>
    <row r="20" spans="1:12" x14ac:dyDescent="0.25">
      <c r="E20" s="11"/>
      <c r="F20" s="12"/>
      <c r="G20" s="12"/>
      <c r="H20" s="13"/>
      <c r="J20" s="14" t="str">
        <f>IF($A20="","",IF((I20="Sold"),ROUND((G20*(1-H20)),2),0))</f>
        <v/>
      </c>
      <c r="K20" s="14" t="str">
        <f>IF($A20="","",IF(OR((I20="Sold"),(I20="Paid out")),ROUND((G20*H20),2),0))</f>
        <v/>
      </c>
      <c r="L20" s="15" t="str">
        <f>IF($A20="","",IF(OR((I20="Listed"),(I20="Marked down")),(TODAY()-E20),""))</f>
        <v/>
      </c>
    </row>
    <row r="21" spans="1:12" x14ac:dyDescent="0.25">
      <c r="E21" s="11"/>
      <c r="F21" s="12"/>
      <c r="G21" s="12"/>
      <c r="H21" s="13"/>
      <c r="J21" s="14" t="str">
        <f>IF($A21="","",IF((I21="Sold"),ROUND((G21*(1-H21)),2),0))</f>
        <v/>
      </c>
      <c r="K21" s="14" t="str">
        <f>IF($A21="","",IF(OR((I21="Sold"),(I21="Paid out")),ROUND((G21*H21),2),0))</f>
        <v/>
      </c>
      <c r="L21" s="15" t="str">
        <f>IF($A21="","",IF(OR((I21="Listed"),(I21="Marked down")),(TODAY()-E21),""))</f>
        <v/>
      </c>
    </row>
    <row r="22" spans="1:12" x14ac:dyDescent="0.25">
      <c r="E22" s="11"/>
      <c r="F22" s="12"/>
      <c r="G22" s="12"/>
      <c r="H22" s="13"/>
      <c r="J22" s="14" t="str">
        <f>IF($A22="","",IF((I22="Sold"),ROUND((G22*(1-H22)),2),0))</f>
        <v/>
      </c>
      <c r="K22" s="14" t="str">
        <f>IF($A22="","",IF(OR((I22="Sold"),(I22="Paid out")),ROUND((G22*H22),2),0))</f>
        <v/>
      </c>
      <c r="L22" s="15" t="str">
        <f>IF($A22="","",IF(OR((I22="Listed"),(I22="Marked down")),(TODAY()-E22),""))</f>
        <v/>
      </c>
    </row>
    <row r="23" spans="1:12" x14ac:dyDescent="0.25">
      <c r="E23" s="11"/>
      <c r="F23" s="12"/>
      <c r="G23" s="12"/>
      <c r="H23" s="13"/>
      <c r="J23" s="14" t="str">
        <f>IF($A23="","",IF((I23="Sold"),ROUND((G23*(1-H23)),2),0))</f>
        <v/>
      </c>
      <c r="K23" s="14" t="str">
        <f>IF($A23="","",IF(OR((I23="Sold"),(I23="Paid out")),ROUND((G23*H23),2),0))</f>
        <v/>
      </c>
      <c r="L23" s="15" t="str">
        <f>IF($A23="","",IF(OR((I23="Listed"),(I23="Marked down")),(TODAY()-E23),""))</f>
        <v/>
      </c>
    </row>
    <row r="24" spans="1:12" x14ac:dyDescent="0.25">
      <c r="E24" s="11"/>
      <c r="F24" s="12"/>
      <c r="G24" s="12"/>
      <c r="H24" s="13"/>
      <c r="J24" s="14" t="str">
        <f>IF($A24="","",IF((I24="Sold"),ROUND((G24*(1-H24)),2),0))</f>
        <v/>
      </c>
      <c r="K24" s="14" t="str">
        <f>IF($A24="","",IF(OR((I24="Sold"),(I24="Paid out")),ROUND((G24*H24),2),0))</f>
        <v/>
      </c>
      <c r="L24" s="15" t="str">
        <f>IF($A24="","",IF(OR((I24="Listed"),(I24="Marked down")),(TODAY()-E24),""))</f>
        <v/>
      </c>
    </row>
    <row r="25" spans="1:12" x14ac:dyDescent="0.25">
      <c r="E25" s="11"/>
      <c r="F25" s="12"/>
      <c r="G25" s="12"/>
      <c r="H25" s="13"/>
      <c r="J25" s="14" t="str">
        <f>IF($A25="","",IF((I25="Sold"),ROUND((G25*(1-H25)),2),0))</f>
        <v/>
      </c>
      <c r="K25" s="14" t="str">
        <f>IF($A25="","",IF(OR((I25="Sold"),(I25="Paid out")),ROUND((G25*H25),2),0))</f>
        <v/>
      </c>
      <c r="L25" s="15" t="str">
        <f>IF($A25="","",IF(OR((I25="Listed"),(I25="Marked down")),(TODAY()-E25),""))</f>
        <v/>
      </c>
    </row>
    <row r="26" spans="1:12" x14ac:dyDescent="0.25">
      <c r="E26" s="11"/>
      <c r="F26" s="12"/>
      <c r="G26" s="12"/>
      <c r="H26" s="13"/>
      <c r="J26" s="14" t="str">
        <f>IF($A26="","",IF((I26="Sold"),ROUND((G26*(1-H26)),2),0))</f>
        <v/>
      </c>
      <c r="K26" s="14" t="str">
        <f>IF($A26="","",IF(OR((I26="Sold"),(I26="Paid out")),ROUND((G26*H26),2),0))</f>
        <v/>
      </c>
      <c r="L26" s="15" t="str">
        <f>IF($A26="","",IF(OR((I26="Listed"),(I26="Marked down")),(TODAY()-E26),""))</f>
        <v/>
      </c>
    </row>
    <row r="27" spans="1:12" x14ac:dyDescent="0.25">
      <c r="E27" s="11"/>
      <c r="F27" s="12"/>
      <c r="G27" s="12"/>
      <c r="H27" s="13"/>
      <c r="J27" s="14" t="str">
        <f>IF($A27="","",IF((I27="Sold"),ROUND((G27*(1-H27)),2),0))</f>
        <v/>
      </c>
      <c r="K27" s="14" t="str">
        <f>IF($A27="","",IF(OR((I27="Sold"),(I27="Paid out")),ROUND((G27*H27),2),0))</f>
        <v/>
      </c>
      <c r="L27" s="15" t="str">
        <f>IF($A27="","",IF(OR((I27="Listed"),(I27="Marked down")),(TODAY()-E27),""))</f>
        <v/>
      </c>
    </row>
    <row r="28" spans="1:12" x14ac:dyDescent="0.25">
      <c r="E28" s="11"/>
      <c r="F28" s="12"/>
      <c r="G28" s="12"/>
      <c r="H28" s="13"/>
      <c r="J28" s="14" t="str">
        <f>IF($A28="","",IF((I28="Sold"),ROUND((G28*(1-H28)),2),0))</f>
        <v/>
      </c>
      <c r="K28" s="14" t="str">
        <f>IF($A28="","",IF(OR((I28="Sold"),(I28="Paid out")),ROUND((G28*H28),2),0))</f>
        <v/>
      </c>
      <c r="L28" s="15" t="str">
        <f>IF($A28="","",IF(OR((I28="Listed"),(I28="Marked down")),(TODAY()-E28),""))</f>
        <v/>
      </c>
    </row>
    <row r="29" spans="1:12" x14ac:dyDescent="0.25">
      <c r="E29" s="11"/>
      <c r="F29" s="12"/>
      <c r="G29" s="12"/>
      <c r="H29" s="13"/>
      <c r="J29" s="14" t="str">
        <f>IF($A29="","",IF((I29="Sold"),ROUND((G29*(1-H29)),2),0))</f>
        <v/>
      </c>
      <c r="K29" s="14" t="str">
        <f>IF($A29="","",IF(OR((I29="Sold"),(I29="Paid out")),ROUND((G29*H29),2),0))</f>
        <v/>
      </c>
      <c r="L29" s="15" t="str">
        <f>IF($A29="","",IF(OR((I29="Listed"),(I29="Marked down")),(TODAY()-E29),""))</f>
        <v/>
      </c>
    </row>
    <row r="30" spans="1:12" x14ac:dyDescent="0.25">
      <c r="E30" s="11"/>
      <c r="F30" s="12"/>
      <c r="G30" s="12"/>
      <c r="H30" s="13"/>
      <c r="J30" s="14" t="str">
        <f>IF($A30="","",IF((I30="Sold"),ROUND((G30*(1-H30)),2),0))</f>
        <v/>
      </c>
      <c r="K30" s="14" t="str">
        <f>IF($A30="","",IF(OR((I30="Sold"),(I30="Paid out")),ROUND((G30*H30),2),0))</f>
        <v/>
      </c>
      <c r="L30" s="15" t="str">
        <f>IF($A30="","",IF(OR((I30="Listed"),(I30="Marked down")),(TODAY()-E30),""))</f>
        <v/>
      </c>
    </row>
    <row r="31" spans="1:12" x14ac:dyDescent="0.25">
      <c r="E31" s="11"/>
      <c r="F31" s="12"/>
      <c r="G31" s="12"/>
      <c r="H31" s="13"/>
      <c r="J31" s="14" t="str">
        <f>IF($A31="","",IF((I31="Sold"),ROUND((G31*(1-H31)),2),0))</f>
        <v/>
      </c>
      <c r="K31" s="14" t="str">
        <f>IF($A31="","",IF(OR((I31="Sold"),(I31="Paid out")),ROUND((G31*H31),2),0))</f>
        <v/>
      </c>
      <c r="L31" s="15" t="str">
        <f>IF($A31="","",IF(OR((I31="Listed"),(I31="Marked down")),(TODAY()-E31),""))</f>
        <v/>
      </c>
    </row>
    <row r="32" spans="1:12" x14ac:dyDescent="0.25">
      <c r="E32" s="11"/>
      <c r="F32" s="12"/>
      <c r="G32" s="12"/>
      <c r="H32" s="13"/>
      <c r="J32" s="14" t="str">
        <f>IF($A32="","",IF((I32="Sold"),ROUND((G32*(1-H32)),2),0))</f>
        <v/>
      </c>
      <c r="K32" s="14" t="str">
        <f>IF($A32="","",IF(OR((I32="Sold"),(I32="Paid out")),ROUND((G32*H32),2),0))</f>
        <v/>
      </c>
      <c r="L32" s="15" t="str">
        <f>IF($A32="","",IF(OR((I32="Listed"),(I32="Marked down")),(TODAY()-E32),""))</f>
        <v/>
      </c>
    </row>
    <row r="33" spans="1:12" x14ac:dyDescent="0.25">
      <c r="E33" s="11"/>
      <c r="F33" s="12"/>
      <c r="G33" s="12"/>
      <c r="H33" s="13"/>
      <c r="J33" s="14" t="str">
        <f>IF($A33="","",IF((I33="Sold"),ROUND((G33*(1-H33)),2),0))</f>
        <v/>
      </c>
      <c r="K33" s="14" t="str">
        <f>IF($A33="","",IF(OR((I33="Sold"),(I33="Paid out")),ROUND((G33*H33),2),0))</f>
        <v/>
      </c>
      <c r="L33" s="15" t="str">
        <f>IF($A33="","",IF(OR((I33="Listed"),(I33="Marked down")),(TODAY()-E33),""))</f>
        <v/>
      </c>
    </row>
    <row r="34" spans="1:12" x14ac:dyDescent="0.25">
      <c r="E34" s="11"/>
      <c r="F34" s="12"/>
      <c r="G34" s="12"/>
      <c r="H34" s="13"/>
      <c r="J34" s="14" t="str">
        <f>IF($A34="","",IF((I34="Sold"),ROUND((G34*(1-H34)),2),0))</f>
        <v/>
      </c>
      <c r="K34" s="14" t="str">
        <f>IF($A34="","",IF(OR((I34="Sold"),(I34="Paid out")),ROUND((G34*H34),2),0))</f>
        <v/>
      </c>
      <c r="L34" s="15" t="str">
        <f>IF($A34="","",IF(OR((I34="Listed"),(I34="Marked down")),(TODAY()-E34),""))</f>
        <v/>
      </c>
    </row>
    <row r="35" spans="1:12" x14ac:dyDescent="0.25">
      <c r="E35" s="11"/>
      <c r="F35" s="12"/>
      <c r="G35" s="12"/>
      <c r="H35" s="13"/>
      <c r="J35" s="14" t="str">
        <f>IF($A35="","",IF((I35="Sold"),ROUND((G35*(1-H35)),2),0))</f>
        <v/>
      </c>
      <c r="K35" s="14" t="str">
        <f>IF($A35="","",IF(OR((I35="Sold"),(I35="Paid out")),ROUND((G35*H35),2),0))</f>
        <v/>
      </c>
      <c r="L35" s="15" t="str">
        <f>IF($A35="","",IF(OR((I35="Listed"),(I35="Marked down")),(TODAY()-E35),""))</f>
        <v/>
      </c>
    </row>
    <row r="36" spans="1:12" x14ac:dyDescent="0.25">
      <c r="E36" s="11"/>
      <c r="F36" s="12"/>
      <c r="G36" s="12"/>
      <c r="H36" s="13"/>
      <c r="J36" s="14" t="str">
        <f>IF($A36="","",IF((I36="Sold"),ROUND((G36*(1-H36)),2),0))</f>
        <v/>
      </c>
      <c r="K36" s="14" t="str">
        <f>IF($A36="","",IF(OR((I36="Sold"),(I36="Paid out")),ROUND((G36*H36),2),0))</f>
        <v/>
      </c>
      <c r="L36" s="15" t="str">
        <f>IF($A36="","",IF(OR((I36="Listed"),(I36="Marked down")),(TODAY()-E36),""))</f>
        <v/>
      </c>
    </row>
    <row r="37" spans="1:12" x14ac:dyDescent="0.25">
      <c r="E37" s="11"/>
      <c r="F37" s="12"/>
      <c r="G37" s="12"/>
      <c r="H37" s="13"/>
      <c r="J37" s="14" t="str">
        <f>IF($A37="","",IF((I37="Sold"),ROUND((G37*(1-H37)),2),0))</f>
        <v/>
      </c>
      <c r="K37" s="14" t="str">
        <f>IF($A37="","",IF(OR((I37="Sold"),(I37="Paid out")),ROUND((G37*H37),2),0))</f>
        <v/>
      </c>
      <c r="L37" s="15" t="str">
        <f>IF($A37="","",IF(OR((I37="Listed"),(I37="Marked down")),(TODAY()-E37),""))</f>
        <v/>
      </c>
    </row>
    <row r="38" spans="1:12" x14ac:dyDescent="0.25">
      <c r="E38" s="11"/>
      <c r="F38" s="12"/>
      <c r="G38" s="12"/>
      <c r="H38" s="13"/>
      <c r="J38" s="14" t="str">
        <f>IF($A38="","",IF((I38="Sold"),ROUND((G38*(1-H38)),2),0))</f>
        <v/>
      </c>
      <c r="K38" s="14" t="str">
        <f>IF($A38="","",IF(OR((I38="Sold"),(I38="Paid out")),ROUND((G38*H38),2),0))</f>
        <v/>
      </c>
      <c r="L38" s="15" t="str">
        <f>IF($A38="","",IF(OR((I38="Listed"),(I38="Marked down")),(TODAY()-E38),""))</f>
        <v/>
      </c>
    </row>
    <row r="39" spans="1:12" x14ac:dyDescent="0.25">
      <c r="E39" s="11"/>
      <c r="F39" s="12"/>
      <c r="G39" s="12"/>
      <c r="H39" s="13"/>
      <c r="J39" s="14" t="str">
        <f>IF($A39="","",IF((I39="Sold"),ROUND((G39*(1-H39)),2),0))</f>
        <v/>
      </c>
      <c r="K39" s="14" t="str">
        <f>IF($A39="","",IF(OR((I39="Sold"),(I39="Paid out")),ROUND((G39*H39),2),0))</f>
        <v/>
      </c>
      <c r="L39" s="15" t="str">
        <f>IF($A39="","",IF(OR((I39="Listed"),(I39="Marked down")),(TODAY()-E39),""))</f>
        <v/>
      </c>
    </row>
    <row r="40" spans="1:12" x14ac:dyDescent="0.25">
      <c r="E40" s="11"/>
      <c r="F40" s="12"/>
      <c r="G40" s="12"/>
      <c r="H40" s="13"/>
      <c r="J40" s="14" t="str">
        <f>IF($A40="","",IF((I40="Sold"),ROUND((G40*(1-H40)),2),0))</f>
        <v/>
      </c>
      <c r="K40" s="14" t="str">
        <f>IF($A40="","",IF(OR((I40="Sold"),(I40="Paid out")),ROUND((G40*H40),2),0))</f>
        <v/>
      </c>
      <c r="L40" s="15" t="str">
        <f>IF($A40="","",IF(OR((I40="Listed"),(I40="Marked down")),(TODAY()-E40),""))</f>
        <v/>
      </c>
    </row>
    <row r="41" spans="1:12" x14ac:dyDescent="0.25">
      <c r="E41" s="11"/>
      <c r="F41" s="12"/>
      <c r="G41" s="12"/>
      <c r="H41" s="13"/>
      <c r="J41" s="14" t="str">
        <f>IF($A41="","",IF((I41="Sold"),ROUND((G41*(1-H41)),2),0))</f>
        <v/>
      </c>
      <c r="K41" s="14" t="str">
        <f>IF($A41="","",IF(OR((I41="Sold"),(I41="Paid out")),ROUND((G41*H41),2),0))</f>
        <v/>
      </c>
      <c r="L41" s="15" t="str">
        <f>IF($A41="","",IF(OR((I41="Listed"),(I41="Marked down")),(TODAY()-E41),""))</f>
        <v/>
      </c>
    </row>
    <row r="42" spans="1:12" x14ac:dyDescent="0.25">
      <c r="E42" s="11"/>
      <c r="F42" s="12"/>
      <c r="G42" s="12"/>
      <c r="H42" s="13"/>
      <c r="J42" s="14" t="str">
        <f>IF($A42="","",IF((I42="Sold"),ROUND((G42*(1-H42)),2),0))</f>
        <v/>
      </c>
      <c r="K42" s="14" t="str">
        <f>IF($A42="","",IF(OR((I42="Sold"),(I42="Paid out")),ROUND((G42*H42),2),0))</f>
        <v/>
      </c>
      <c r="L42" s="15" t="str">
        <f>IF($A42="","",IF(OR((I42="Listed"),(I42="Marked down")),(TODAY()-E42),""))</f>
        <v/>
      </c>
    </row>
    <row r="43" spans="1:12" x14ac:dyDescent="0.25">
      <c r="E43" s="11"/>
      <c r="F43" s="12"/>
      <c r="G43" s="12"/>
      <c r="H43" s="13"/>
      <c r="J43" s="14" t="str">
        <f>IF($A43="","",IF((I43="Sold"),ROUND((G43*(1-H43)),2),0))</f>
        <v/>
      </c>
      <c r="K43" s="14" t="str">
        <f>IF($A43="","",IF(OR((I43="Sold"),(I43="Paid out")),ROUND((G43*H43),2),0))</f>
        <v/>
      </c>
      <c r="L43" s="15" t="str">
        <f>IF($A43="","",IF(OR((I43="Listed"),(I43="Marked down")),(TODAY()-E43),""))</f>
        <v/>
      </c>
    </row>
    <row r="44" spans="1:12" x14ac:dyDescent="0.25">
      <c r="E44" s="11"/>
      <c r="F44" s="12"/>
      <c r="G44" s="12"/>
      <c r="H44" s="13"/>
      <c r="J44" s="14" t="str">
        <f>IF($A44="","",IF((I44="Sold"),ROUND((G44*(1-H44)),2),0))</f>
        <v/>
      </c>
      <c r="K44" s="14" t="str">
        <f>IF($A44="","",IF(OR((I44="Sold"),(I44="Paid out")),ROUND((G44*H44),2),0))</f>
        <v/>
      </c>
      <c r="L44" s="15" t="str">
        <f>IF($A44="","",IF(OR((I44="Listed"),(I44="Marked down")),(TODAY()-E44),""))</f>
        <v/>
      </c>
    </row>
    <row r="45" spans="1:12" x14ac:dyDescent="0.25">
      <c r="E45" s="11"/>
      <c r="F45" s="12"/>
      <c r="G45" s="12"/>
      <c r="H45" s="13"/>
      <c r="J45" s="14" t="str">
        <f>IF($A45="","",IF((I45="Sold"),ROUND((G45*(1-H45)),2),0))</f>
        <v/>
      </c>
      <c r="K45" s="14" t="str">
        <f>IF($A45="","",IF(OR((I45="Sold"),(I45="Paid out")),ROUND((G45*H45),2),0))</f>
        <v/>
      </c>
      <c r="L45" s="15" t="str">
        <f>IF($A45="","",IF(OR((I45="Listed"),(I45="Marked down")),(TODAY()-E45),""))</f>
        <v/>
      </c>
    </row>
    <row r="46" spans="1:12" x14ac:dyDescent="0.25">
      <c r="E46" s="11"/>
      <c r="F46" s="12"/>
      <c r="G46" s="12"/>
      <c r="H46" s="13"/>
      <c r="J46" s="14" t="str">
        <f>IF($A46="","",IF((I46="Sold"),ROUND((G46*(1-H46)),2),0))</f>
        <v/>
      </c>
      <c r="K46" s="14" t="str">
        <f>IF($A46="","",IF(OR((I46="Sold"),(I46="Paid out")),ROUND((G46*H46),2),0))</f>
        <v/>
      </c>
      <c r="L46" s="15" t="str">
        <f>IF($A46="","",IF(OR((I46="Listed"),(I46="Marked down")),(TODAY()-E46),""))</f>
        <v/>
      </c>
    </row>
    <row r="47" spans="1:12" x14ac:dyDescent="0.25">
      <c r="E47" s="11"/>
      <c r="F47" s="12"/>
      <c r="G47" s="12"/>
      <c r="H47" s="13"/>
      <c r="J47" s="14" t="str">
        <f>IF($A47="","",IF((I47="Sold"),ROUND((G47*(1-H47)),2),0))</f>
        <v/>
      </c>
      <c r="K47" s="14" t="str">
        <f>IF($A47="","",IF(OR((I47="Sold"),(I47="Paid out")),ROUND((G47*H47),2),0))</f>
        <v/>
      </c>
      <c r="L47" s="15" t="str">
        <f>IF($A47="","",IF(OR((I47="Listed"),(I47="Marked down")),(TODAY()-E47),""))</f>
        <v/>
      </c>
    </row>
    <row r="48" spans="1:12" x14ac:dyDescent="0.25">
      <c r="E48" s="11"/>
      <c r="F48" s="12"/>
      <c r="G48" s="12"/>
      <c r="H48" s="13"/>
      <c r="J48" s="14" t="str">
        <f>IF($A48="","",IF((I48="Sold"),ROUND((G48*(1-H48)),2),0))</f>
        <v/>
      </c>
      <c r="K48" s="14" t="str">
        <f>IF($A48="","",IF(OR((I48="Sold"),(I48="Paid out")),ROUND((G48*H48),2),0))</f>
        <v/>
      </c>
      <c r="L48" s="15" t="str">
        <f>IF($A48="","",IF(OR((I48="Listed"),(I48="Marked down")),(TODAY()-E48),""))</f>
        <v/>
      </c>
    </row>
    <row r="49" spans="1:12" x14ac:dyDescent="0.25">
      <c r="E49" s="11"/>
      <c r="F49" s="12"/>
      <c r="G49" s="12"/>
      <c r="H49" s="13"/>
      <c r="J49" s="14" t="str">
        <f>IF($A49="","",IF((I49="Sold"),ROUND((G49*(1-H49)),2),0))</f>
        <v/>
      </c>
      <c r="K49" s="14" t="str">
        <f>IF($A49="","",IF(OR((I49="Sold"),(I49="Paid out")),ROUND((G49*H49),2),0))</f>
        <v/>
      </c>
      <c r="L49" s="15" t="str">
        <f>IF($A49="","",IF(OR((I49="Listed"),(I49="Marked down")),(TODAY()-E49),""))</f>
        <v/>
      </c>
    </row>
    <row r="50" spans="1:12" x14ac:dyDescent="0.25">
      <c r="E50" s="11"/>
      <c r="F50" s="12"/>
      <c r="G50" s="12"/>
      <c r="H50" s="13"/>
      <c r="J50" s="14" t="str">
        <f>IF($A50="","",IF((I50="Sold"),ROUND((G50*(1-H50)),2),0))</f>
        <v/>
      </c>
      <c r="K50" s="14" t="str">
        <f>IF($A50="","",IF(OR((I50="Sold"),(I50="Paid out")),ROUND((G50*H50),2),0))</f>
        <v/>
      </c>
      <c r="L50" s="15" t="str">
        <f>IF($A50="","",IF(OR((I50="Listed"),(I50="Marked down")),(TODAY()-E50),""))</f>
        <v/>
      </c>
    </row>
    <row r="51" spans="1:12" x14ac:dyDescent="0.25">
      <c r="E51" s="11"/>
      <c r="F51" s="12"/>
      <c r="G51" s="12"/>
      <c r="H51" s="13"/>
      <c r="J51" s="14" t="str">
        <f>IF($A51="","",IF((I51="Sold"),ROUND((G51*(1-H51)),2),0))</f>
        <v/>
      </c>
      <c r="K51" s="14" t="str">
        <f>IF($A51="","",IF(OR((I51="Sold"),(I51="Paid out")),ROUND((G51*H51),2),0))</f>
        <v/>
      </c>
      <c r="L51" s="15" t="str">
        <f>IF($A51="","",IF(OR((I51="Listed"),(I51="Marked down")),(TODAY()-E51),""))</f>
        <v/>
      </c>
    </row>
    <row r="52" spans="1:12" x14ac:dyDescent="0.25">
      <c r="E52" s="11"/>
      <c r="F52" s="12"/>
      <c r="G52" s="12"/>
      <c r="H52" s="13"/>
      <c r="J52" s="14" t="str">
        <f>IF($A52="","",IF((I52="Sold"),ROUND((G52*(1-H52)),2),0))</f>
        <v/>
      </c>
      <c r="K52" s="14" t="str">
        <f>IF($A52="","",IF(OR((I52="Sold"),(I52="Paid out")),ROUND((G52*H52),2),0))</f>
        <v/>
      </c>
      <c r="L52" s="15" t="str">
        <f>IF($A52="","",IF(OR((I52="Listed"),(I52="Marked down")),(TODAY()-E52),""))</f>
        <v/>
      </c>
    </row>
    <row r="53" spans="1:12" x14ac:dyDescent="0.25">
      <c r="E53" s="11"/>
      <c r="F53" s="12"/>
      <c r="G53" s="12"/>
      <c r="H53" s="13"/>
      <c r="J53" s="14" t="str">
        <f>IF($A53="","",IF((I53="Sold"),ROUND((G53*(1-H53)),2),0))</f>
        <v/>
      </c>
      <c r="K53" s="14" t="str">
        <f>IF($A53="","",IF(OR((I53="Sold"),(I53="Paid out")),ROUND((G53*H53),2),0))</f>
        <v/>
      </c>
      <c r="L53" s="15" t="str">
        <f>IF($A53="","",IF(OR((I53="Listed"),(I53="Marked down")),(TODAY()-E53),""))</f>
        <v/>
      </c>
    </row>
    <row r="54" spans="1:12" x14ac:dyDescent="0.25">
      <c r="E54" s="11"/>
      <c r="F54" s="12"/>
      <c r="G54" s="12"/>
      <c r="H54" s="13"/>
      <c r="J54" s="14" t="str">
        <f>IF($A54="","",IF((I54="Sold"),ROUND((G54*(1-H54)),2),0))</f>
        <v/>
      </c>
      <c r="K54" s="14" t="str">
        <f>IF($A54="","",IF(OR((I54="Sold"),(I54="Paid out")),ROUND((G54*H54),2),0))</f>
        <v/>
      </c>
      <c r="L54" s="15" t="str">
        <f>IF($A54="","",IF(OR((I54="Listed"),(I54="Marked down")),(TODAY()-E54),""))</f>
        <v/>
      </c>
    </row>
    <row r="55" spans="1:12" x14ac:dyDescent="0.25">
      <c r="E55" s="11"/>
      <c r="F55" s="12"/>
      <c r="G55" s="12"/>
      <c r="H55" s="13"/>
      <c r="J55" s="14" t="str">
        <f>IF($A55="","",IF((I55="Sold"),ROUND((G55*(1-H55)),2),0))</f>
        <v/>
      </c>
      <c r="K55" s="14" t="str">
        <f>IF($A55="","",IF(OR((I55="Sold"),(I55="Paid out")),ROUND((G55*H55),2),0))</f>
        <v/>
      </c>
      <c r="L55" s="15" t="str">
        <f>IF($A55="","",IF(OR((I55="Listed"),(I55="Marked down")),(TODAY()-E55),""))</f>
        <v/>
      </c>
    </row>
    <row r="56" spans="1:12" x14ac:dyDescent="0.25">
      <c r="E56" s="11"/>
      <c r="F56" s="12"/>
      <c r="G56" s="12"/>
      <c r="H56" s="13"/>
      <c r="J56" s="14" t="str">
        <f>IF($A56="","",IF((I56="Sold"),ROUND((G56*(1-H56)),2),0))</f>
        <v/>
      </c>
      <c r="K56" s="14" t="str">
        <f>IF($A56="","",IF(OR((I56="Sold"),(I56="Paid out")),ROUND((G56*H56),2),0))</f>
        <v/>
      </c>
      <c r="L56" s="15" t="str">
        <f>IF($A56="","",IF(OR((I56="Listed"),(I56="Marked down")),(TODAY()-E56),""))</f>
        <v/>
      </c>
    </row>
    <row r="57" spans="1:12" x14ac:dyDescent="0.25">
      <c r="E57" s="11"/>
      <c r="F57" s="12"/>
      <c r="G57" s="12"/>
      <c r="H57" s="13"/>
      <c r="J57" s="14" t="str">
        <f>IF($A57="","",IF((I57="Sold"),ROUND((G57*(1-H57)),2),0))</f>
        <v/>
      </c>
      <c r="K57" s="14" t="str">
        <f>IF($A57="","",IF(OR((I57="Sold"),(I57="Paid out")),ROUND((G57*H57),2),0))</f>
        <v/>
      </c>
      <c r="L57" s="15" t="str">
        <f>IF($A57="","",IF(OR((I57="Listed"),(I57="Marked down")),(TODAY()-E57),""))</f>
        <v/>
      </c>
    </row>
    <row r="58" spans="1:12" x14ac:dyDescent="0.25">
      <c r="E58" s="11"/>
      <c r="F58" s="12"/>
      <c r="G58" s="12"/>
      <c r="H58" s="13"/>
      <c r="J58" s="14" t="str">
        <f>IF($A58="","",IF((I58="Sold"),ROUND((G58*(1-H58)),2),0))</f>
        <v/>
      </c>
      <c r="K58" s="14" t="str">
        <f>IF($A58="","",IF(OR((I58="Sold"),(I58="Paid out")),ROUND((G58*H58),2),0))</f>
        <v/>
      </c>
      <c r="L58" s="15" t="str">
        <f>IF($A58="","",IF(OR((I58="Listed"),(I58="Marked down")),(TODAY()-E58),""))</f>
        <v/>
      </c>
    </row>
    <row r="59" spans="1:12" x14ac:dyDescent="0.25">
      <c r="E59" s="11"/>
      <c r="F59" s="12"/>
      <c r="G59" s="12"/>
      <c r="H59" s="13"/>
      <c r="J59" s="14" t="str">
        <f>IF($A59="","",IF((I59="Sold"),ROUND((G59*(1-H59)),2),0))</f>
        <v/>
      </c>
      <c r="K59" s="14" t="str">
        <f>IF($A59="","",IF(OR((I59="Sold"),(I59="Paid out")),ROUND((G59*H59),2),0))</f>
        <v/>
      </c>
      <c r="L59" s="15" t="str">
        <f>IF($A59="","",IF(OR((I59="Listed"),(I59="Marked down")),(TODAY()-E59),""))</f>
        <v/>
      </c>
    </row>
    <row r="60" spans="1:12" x14ac:dyDescent="0.25">
      <c r="E60" s="11"/>
      <c r="F60" s="12"/>
      <c r="G60" s="12"/>
      <c r="H60" s="13"/>
      <c r="J60" s="14" t="str">
        <f>IF($A60="","",IF((I60="Sold"),ROUND((G60*(1-H60)),2),0))</f>
        <v/>
      </c>
      <c r="K60" s="14" t="str">
        <f>IF($A60="","",IF(OR((I60="Sold"),(I60="Paid out")),ROUND((G60*H60),2),0))</f>
        <v/>
      </c>
      <c r="L60" s="15" t="str">
        <f>IF($A60="","",IF(OR((I60="Listed"),(I60="Marked down")),(TODAY()-E60),""))</f>
        <v/>
      </c>
    </row>
    <row r="61" spans="1:12" x14ac:dyDescent="0.25">
      <c r="E61" s="11"/>
      <c r="F61" s="12"/>
      <c r="G61" s="12"/>
      <c r="H61" s="13"/>
      <c r="J61" s="14" t="str">
        <f>IF($A61="","",IF((I61="Sold"),ROUND((G61*(1-H61)),2),0))</f>
        <v/>
      </c>
      <c r="K61" s="14" t="str">
        <f>IF($A61="","",IF(OR((I61="Sold"),(I61="Paid out")),ROUND((G61*H61),2),0))</f>
        <v/>
      </c>
      <c r="L61" s="15" t="str">
        <f>IF($A61="","",IF(OR((I61="Listed"),(I61="Marked down")),(TODAY()-E61),""))</f>
        <v/>
      </c>
    </row>
    <row r="62" spans="1:12" x14ac:dyDescent="0.25">
      <c r="E62" s="11"/>
      <c r="F62" s="12"/>
      <c r="G62" s="12"/>
      <c r="H62" s="13"/>
      <c r="J62" s="14" t="str">
        <f>IF($A62="","",IF((I62="Sold"),ROUND((G62*(1-H62)),2),0))</f>
        <v/>
      </c>
      <c r="K62" s="14" t="str">
        <f>IF($A62="","",IF(OR((I62="Sold"),(I62="Paid out")),ROUND((G62*H62),2),0))</f>
        <v/>
      </c>
      <c r="L62" s="15" t="str">
        <f>IF($A62="","",IF(OR((I62="Listed"),(I62="Marked down")),(TODAY()-E62),""))</f>
        <v/>
      </c>
    </row>
    <row r="63" spans="1:12" x14ac:dyDescent="0.25">
      <c r="E63" s="11"/>
      <c r="F63" s="12"/>
      <c r="G63" s="12"/>
      <c r="H63" s="13"/>
      <c r="J63" s="14" t="str">
        <f>IF($A63="","",IF((I63="Sold"),ROUND((G63*(1-H63)),2),0))</f>
        <v/>
      </c>
      <c r="K63" s="14" t="str">
        <f>IF($A63="","",IF(OR((I63="Sold"),(I63="Paid out")),ROUND((G63*H63),2),0))</f>
        <v/>
      </c>
      <c r="L63" s="15" t="str">
        <f>IF($A63="","",IF(OR((I63="Listed"),(I63="Marked down")),(TODAY()-E63),""))</f>
        <v/>
      </c>
    </row>
    <row r="64" spans="1:12" x14ac:dyDescent="0.25">
      <c r="E64" s="11"/>
      <c r="F64" s="12"/>
      <c r="G64" s="12"/>
      <c r="H64" s="13"/>
      <c r="J64" s="14" t="str">
        <f>IF($A64="","",IF((I64="Sold"),ROUND((G64*(1-H64)),2),0))</f>
        <v/>
      </c>
      <c r="K64" s="14" t="str">
        <f>IF($A64="","",IF(OR((I64="Sold"),(I64="Paid out")),ROUND((G64*H64),2),0))</f>
        <v/>
      </c>
      <c r="L64" s="15" t="str">
        <f>IF($A64="","",IF(OR((I64="Listed"),(I64="Marked down")),(TODAY()-E64),""))</f>
        <v/>
      </c>
    </row>
    <row r="65" spans="1:12" x14ac:dyDescent="0.25">
      <c r="E65" s="11"/>
      <c r="F65" s="12"/>
      <c r="G65" s="12"/>
      <c r="H65" s="13"/>
      <c r="J65" s="14" t="str">
        <f>IF($A65="","",IF((I65="Sold"),ROUND((G65*(1-H65)),2),0))</f>
        <v/>
      </c>
      <c r="K65" s="14" t="str">
        <f>IF($A65="","",IF(OR((I65="Sold"),(I65="Paid out")),ROUND((G65*H65),2),0))</f>
        <v/>
      </c>
      <c r="L65" s="15" t="str">
        <f>IF($A65="","",IF(OR((I65="Listed"),(I65="Marked down")),(TODAY()-E65),""))</f>
        <v/>
      </c>
    </row>
    <row r="66" spans="1:12" x14ac:dyDescent="0.25">
      <c r="E66" s="11"/>
      <c r="F66" s="12"/>
      <c r="G66" s="12"/>
      <c r="H66" s="13"/>
      <c r="J66" s="14" t="str">
        <f>IF($A66="","",IF((I66="Sold"),ROUND((G66*(1-H66)),2),0))</f>
        <v/>
      </c>
      <c r="K66" s="14" t="str">
        <f>IF($A66="","",IF(OR((I66="Sold"),(I66="Paid out")),ROUND((G66*H66),2),0))</f>
        <v/>
      </c>
      <c r="L66" s="15" t="str">
        <f>IF($A66="","",IF(OR((I66="Listed"),(I66="Marked down")),(TODAY()-E66),""))</f>
        <v/>
      </c>
    </row>
    <row r="67" spans="1:12" x14ac:dyDescent="0.25">
      <c r="E67" s="11"/>
      <c r="F67" s="12"/>
      <c r="G67" s="12"/>
      <c r="H67" s="13"/>
      <c r="J67" s="14" t="str">
        <f>IF($A67="","",IF((I67="Sold"),ROUND((G67*(1-H67)),2),0))</f>
        <v/>
      </c>
      <c r="K67" s="14" t="str">
        <f>IF($A67="","",IF(OR((I67="Sold"),(I67="Paid out")),ROUND((G67*H67),2),0))</f>
        <v/>
      </c>
      <c r="L67" s="15" t="str">
        <f>IF($A67="","",IF(OR((I67="Listed"),(I67="Marked down")),(TODAY()-E67),""))</f>
        <v/>
      </c>
    </row>
    <row r="68" spans="1:12" x14ac:dyDescent="0.25">
      <c r="E68" s="11"/>
      <c r="F68" s="12"/>
      <c r="G68" s="12"/>
      <c r="H68" s="13"/>
      <c r="J68" s="14" t="str">
        <f>IF($A68="","",IF((I68="Sold"),ROUND((G68*(1-H68)),2),0))</f>
        <v/>
      </c>
      <c r="K68" s="14" t="str">
        <f>IF($A68="","",IF(OR((I68="Sold"),(I68="Paid out")),ROUND((G68*H68),2),0))</f>
        <v/>
      </c>
      <c r="L68" s="15" t="str">
        <f>IF($A68="","",IF(OR((I68="Listed"),(I68="Marked down")),(TODAY()-E68),""))</f>
        <v/>
      </c>
    </row>
    <row r="69" spans="1:12" x14ac:dyDescent="0.25">
      <c r="E69" s="11"/>
      <c r="F69" s="12"/>
      <c r="G69" s="12"/>
      <c r="H69" s="13"/>
      <c r="J69" s="14" t="str">
        <f>IF($A69="","",IF((I69="Sold"),ROUND((G69*(1-H69)),2),0))</f>
        <v/>
      </c>
      <c r="K69" s="14" t="str">
        <f>IF($A69="","",IF(OR((I69="Sold"),(I69="Paid out")),ROUND((G69*H69),2),0))</f>
        <v/>
      </c>
      <c r="L69" s="15" t="str">
        <f>IF($A69="","",IF(OR((I69="Listed"),(I69="Marked down")),(TODAY()-E69),""))</f>
        <v/>
      </c>
    </row>
    <row r="70" spans="1:12" x14ac:dyDescent="0.25">
      <c r="E70" s="11"/>
      <c r="F70" s="12"/>
      <c r="G70" s="12"/>
      <c r="H70" s="13"/>
      <c r="J70" s="14" t="str">
        <f>IF($A70="","",IF((I70="Sold"),ROUND((G70*(1-H70)),2),0))</f>
        <v/>
      </c>
      <c r="K70" s="14" t="str">
        <f>IF($A70="","",IF(OR((I70="Sold"),(I70="Paid out")),ROUND((G70*H70),2),0))</f>
        <v/>
      </c>
      <c r="L70" s="15" t="str">
        <f>IF($A70="","",IF(OR((I70="Listed"),(I70="Marked down")),(TODAY()-E70),""))</f>
        <v/>
      </c>
    </row>
    <row r="71" spans="1:12" x14ac:dyDescent="0.25">
      <c r="E71" s="11"/>
      <c r="F71" s="12"/>
      <c r="G71" s="12"/>
      <c r="H71" s="13"/>
      <c r="J71" s="14" t="str">
        <f>IF($A71="","",IF((I71="Sold"),ROUND((G71*(1-H71)),2),0))</f>
        <v/>
      </c>
      <c r="K71" s="14" t="str">
        <f>IF($A71="","",IF(OR((I71="Sold"),(I71="Paid out")),ROUND((G71*H71),2),0))</f>
        <v/>
      </c>
      <c r="L71" s="15" t="str">
        <f>IF($A71="","",IF(OR((I71="Listed"),(I71="Marked down")),(TODAY()-E71),""))</f>
        <v/>
      </c>
    </row>
    <row r="72" spans="1:12" x14ac:dyDescent="0.25">
      <c r="E72" s="11"/>
      <c r="F72" s="12"/>
      <c r="G72" s="12"/>
      <c r="H72" s="13"/>
      <c r="J72" s="14" t="str">
        <f>IF($A72="","",IF((I72="Sold"),ROUND((G72*(1-H72)),2),0))</f>
        <v/>
      </c>
      <c r="K72" s="14" t="str">
        <f>IF($A72="","",IF(OR((I72="Sold"),(I72="Paid out")),ROUND((G72*H72),2),0))</f>
        <v/>
      </c>
      <c r="L72" s="15" t="str">
        <f>IF($A72="","",IF(OR((I72="Listed"),(I72="Marked down")),(TODAY()-E72),""))</f>
        <v/>
      </c>
    </row>
    <row r="73" spans="1:12" x14ac:dyDescent="0.25">
      <c r="E73" s="11"/>
      <c r="F73" s="12"/>
      <c r="G73" s="12"/>
      <c r="H73" s="13"/>
      <c r="J73" s="14" t="str">
        <f>IF($A73="","",IF((I73="Sold"),ROUND((G73*(1-H73)),2),0))</f>
        <v/>
      </c>
      <c r="K73" s="14" t="str">
        <f>IF($A73="","",IF(OR((I73="Sold"),(I73="Paid out")),ROUND((G73*H73),2),0))</f>
        <v/>
      </c>
      <c r="L73" s="15" t="str">
        <f>IF($A73="","",IF(OR((I73="Listed"),(I73="Marked down")),(TODAY()-E73),""))</f>
        <v/>
      </c>
    </row>
    <row r="74" spans="1:12" x14ac:dyDescent="0.25">
      <c r="E74" s="11"/>
      <c r="F74" s="12"/>
      <c r="G74" s="12"/>
      <c r="H74" s="13"/>
      <c r="J74" s="14" t="str">
        <f>IF($A74="","",IF((I74="Sold"),ROUND((G74*(1-H74)),2),0))</f>
        <v/>
      </c>
      <c r="K74" s="14" t="str">
        <f>IF($A74="","",IF(OR((I74="Sold"),(I74="Paid out")),ROUND((G74*H74),2),0))</f>
        <v/>
      </c>
      <c r="L74" s="15" t="str">
        <f>IF($A74="","",IF(OR((I74="Listed"),(I74="Marked down")),(TODAY()-E74),""))</f>
        <v/>
      </c>
    </row>
    <row r="75" spans="1:12" x14ac:dyDescent="0.25">
      <c r="E75" s="11"/>
      <c r="F75" s="12"/>
      <c r="G75" s="12"/>
      <c r="H75" s="13"/>
      <c r="J75" s="14" t="str">
        <f>IF($A75="","",IF((I75="Sold"),ROUND((G75*(1-H75)),2),0))</f>
        <v/>
      </c>
      <c r="K75" s="14" t="str">
        <f>IF($A75="","",IF(OR((I75="Sold"),(I75="Paid out")),ROUND((G75*H75),2),0))</f>
        <v/>
      </c>
      <c r="L75" s="15" t="str">
        <f>IF($A75="","",IF(OR((I75="Listed"),(I75="Marked down")),(TODAY()-E75),""))</f>
        <v/>
      </c>
    </row>
    <row r="76" spans="1:12" x14ac:dyDescent="0.25">
      <c r="E76" s="11"/>
      <c r="F76" s="12"/>
      <c r="G76" s="12"/>
      <c r="H76" s="13"/>
      <c r="J76" s="14" t="str">
        <f>IF($A76="","",IF((I76="Sold"),ROUND((G76*(1-H76)),2),0))</f>
        <v/>
      </c>
      <c r="K76" s="14" t="str">
        <f>IF($A76="","",IF(OR((I76="Sold"),(I76="Paid out")),ROUND((G76*H76),2),0))</f>
        <v/>
      </c>
      <c r="L76" s="15" t="str">
        <f>IF($A76="","",IF(OR((I76="Listed"),(I76="Marked down")),(TODAY()-E76),""))</f>
        <v/>
      </c>
    </row>
    <row r="77" spans="1:12" x14ac:dyDescent="0.25">
      <c r="E77" s="11"/>
      <c r="F77" s="12"/>
      <c r="G77" s="12"/>
      <c r="H77" s="13"/>
      <c r="J77" s="14" t="str">
        <f>IF($A77="","",IF((I77="Sold"),ROUND((G77*(1-H77)),2),0))</f>
        <v/>
      </c>
      <c r="K77" s="14" t="str">
        <f>IF($A77="","",IF(OR((I77="Sold"),(I77="Paid out")),ROUND((G77*H77),2),0))</f>
        <v/>
      </c>
      <c r="L77" s="15" t="str">
        <f>IF($A77="","",IF(OR((I77="Listed"),(I77="Marked down")),(TODAY()-E77),""))</f>
        <v/>
      </c>
    </row>
    <row r="78" spans="1:12" x14ac:dyDescent="0.25">
      <c r="E78" s="11"/>
      <c r="F78" s="12"/>
      <c r="G78" s="12"/>
      <c r="H78" s="13"/>
      <c r="J78" s="14" t="str">
        <f>IF($A78="","",IF((I78="Sold"),ROUND((G78*(1-H78)),2),0))</f>
        <v/>
      </c>
      <c r="K78" s="14" t="str">
        <f>IF($A78="","",IF(OR((I78="Sold"),(I78="Paid out")),ROUND((G78*H78),2),0))</f>
        <v/>
      </c>
      <c r="L78" s="15" t="str">
        <f>IF($A78="","",IF(OR((I78="Listed"),(I78="Marked down")),(TODAY()-E78),""))</f>
        <v/>
      </c>
    </row>
    <row r="79" spans="1:12" x14ac:dyDescent="0.25">
      <c r="E79" s="11"/>
      <c r="F79" s="12"/>
      <c r="G79" s="12"/>
      <c r="H79" s="13"/>
      <c r="J79" s="14" t="str">
        <f>IF($A79="","",IF((I79="Sold"),ROUND((G79*(1-H79)),2),0))</f>
        <v/>
      </c>
      <c r="K79" s="14" t="str">
        <f>IF($A79="","",IF(OR((I79="Sold"),(I79="Paid out")),ROUND((G79*H79),2),0))</f>
        <v/>
      </c>
      <c r="L79" s="15" t="str">
        <f>IF($A79="","",IF(OR((I79="Listed"),(I79="Marked down")),(TODAY()-E79),""))</f>
        <v/>
      </c>
    </row>
    <row r="80" spans="1:12" x14ac:dyDescent="0.25">
      <c r="E80" s="11"/>
      <c r="F80" s="12"/>
      <c r="G80" s="12"/>
      <c r="H80" s="13"/>
      <c r="J80" s="14" t="str">
        <f>IF($A80="","",IF((I80="Sold"),ROUND((G80*(1-H80)),2),0))</f>
        <v/>
      </c>
      <c r="K80" s="14" t="str">
        <f>IF($A80="","",IF(OR((I80="Sold"),(I80="Paid out")),ROUND((G80*H80),2),0))</f>
        <v/>
      </c>
      <c r="L80" s="15" t="str">
        <f>IF($A80="","",IF(OR((I80="Listed"),(I80="Marked down")),(TODAY()-E80),""))</f>
        <v/>
      </c>
    </row>
    <row r="81" spans="1:12" x14ac:dyDescent="0.25">
      <c r="E81" s="11"/>
      <c r="F81" s="12"/>
      <c r="G81" s="12"/>
      <c r="H81" s="13"/>
      <c r="J81" s="14" t="str">
        <f>IF($A81="","",IF((I81="Sold"),ROUND((G81*(1-H81)),2),0))</f>
        <v/>
      </c>
      <c r="K81" s="14" t="str">
        <f>IF($A81="","",IF(OR((I81="Sold"),(I81="Paid out")),ROUND((G81*H81),2),0))</f>
        <v/>
      </c>
      <c r="L81" s="15" t="str">
        <f>IF($A81="","",IF(OR((I81="Listed"),(I81="Marked down")),(TODAY()-E81),""))</f>
        <v/>
      </c>
    </row>
    <row r="82" spans="1:12" x14ac:dyDescent="0.25">
      <c r="E82" s="11"/>
      <c r="F82" s="12"/>
      <c r="G82" s="12"/>
      <c r="H82" s="13"/>
      <c r="J82" s="14" t="str">
        <f>IF($A82="","",IF((I82="Sold"),ROUND((G82*(1-H82)),2),0))</f>
        <v/>
      </c>
      <c r="K82" s="14" t="str">
        <f>IF($A82="","",IF(OR((I82="Sold"),(I82="Paid out")),ROUND((G82*H82),2),0))</f>
        <v/>
      </c>
      <c r="L82" s="15" t="str">
        <f>IF($A82="","",IF(OR((I82="Listed"),(I82="Marked down")),(TODAY()-E82),""))</f>
        <v/>
      </c>
    </row>
    <row r="83" spans="1:12" x14ac:dyDescent="0.25">
      <c r="E83" s="11"/>
      <c r="F83" s="12"/>
      <c r="G83" s="12"/>
      <c r="H83" s="13"/>
      <c r="J83" s="14" t="str">
        <f>IF($A83="","",IF((I83="Sold"),ROUND((G83*(1-H83)),2),0))</f>
        <v/>
      </c>
      <c r="K83" s="14" t="str">
        <f>IF($A83="","",IF(OR((I83="Sold"),(I83="Paid out")),ROUND((G83*H83),2),0))</f>
        <v/>
      </c>
      <c r="L83" s="15" t="str">
        <f>IF($A83="","",IF(OR((I83="Listed"),(I83="Marked down")),(TODAY()-E83),""))</f>
        <v/>
      </c>
    </row>
    <row r="84" spans="1:12" x14ac:dyDescent="0.25">
      <c r="E84" s="11"/>
      <c r="F84" s="12"/>
      <c r="G84" s="12"/>
      <c r="H84" s="13"/>
      <c r="J84" s="14" t="str">
        <f>IF($A84="","",IF((I84="Sold"),ROUND((G84*(1-H84)),2),0))</f>
        <v/>
      </c>
      <c r="K84" s="14" t="str">
        <f>IF($A84="","",IF(OR((I84="Sold"),(I84="Paid out")),ROUND((G84*H84),2),0))</f>
        <v/>
      </c>
      <c r="L84" s="15" t="str">
        <f>IF($A84="","",IF(OR((I84="Listed"),(I84="Marked down")),(TODAY()-E84),""))</f>
        <v/>
      </c>
    </row>
    <row r="85" spans="1:12" x14ac:dyDescent="0.25">
      <c r="E85" s="11"/>
      <c r="F85" s="12"/>
      <c r="G85" s="12"/>
      <c r="H85" s="13"/>
      <c r="J85" s="14" t="str">
        <f>IF($A85="","",IF((I85="Sold"),ROUND((G85*(1-H85)),2),0))</f>
        <v/>
      </c>
      <c r="K85" s="14" t="str">
        <f>IF($A85="","",IF(OR((I85="Sold"),(I85="Paid out")),ROUND((G85*H85),2),0))</f>
        <v/>
      </c>
      <c r="L85" s="15" t="str">
        <f>IF($A85="","",IF(OR((I85="Listed"),(I85="Marked down")),(TODAY()-E85),""))</f>
        <v/>
      </c>
    </row>
    <row r="86" spans="1:12" x14ac:dyDescent="0.25">
      <c r="E86" s="11"/>
      <c r="F86" s="12"/>
      <c r="G86" s="12"/>
      <c r="H86" s="13"/>
      <c r="J86" s="14" t="str">
        <f>IF($A86="","",IF((I86="Sold"),ROUND((G86*(1-H86)),2),0))</f>
        <v/>
      </c>
      <c r="K86" s="14" t="str">
        <f>IF($A86="","",IF(OR((I86="Sold"),(I86="Paid out")),ROUND((G86*H86),2),0))</f>
        <v/>
      </c>
      <c r="L86" s="15" t="str">
        <f>IF($A86="","",IF(OR((I86="Listed"),(I86="Marked down")),(TODAY()-E86),""))</f>
        <v/>
      </c>
    </row>
    <row r="87" spans="1:12" x14ac:dyDescent="0.25">
      <c r="E87" s="11"/>
      <c r="F87" s="12"/>
      <c r="G87" s="12"/>
      <c r="H87" s="13"/>
      <c r="J87" s="14" t="str">
        <f>IF($A87="","",IF((I87="Sold"),ROUND((G87*(1-H87)),2),0))</f>
        <v/>
      </c>
      <c r="K87" s="14" t="str">
        <f>IF($A87="","",IF(OR((I87="Sold"),(I87="Paid out")),ROUND((G87*H87),2),0))</f>
        <v/>
      </c>
      <c r="L87" s="15" t="str">
        <f>IF($A87="","",IF(OR((I87="Listed"),(I87="Marked down")),(TODAY()-E87),""))</f>
        <v/>
      </c>
    </row>
    <row r="88" spans="1:12" x14ac:dyDescent="0.25">
      <c r="E88" s="11"/>
      <c r="F88" s="12"/>
      <c r="G88" s="12"/>
      <c r="H88" s="13"/>
      <c r="J88" s="14" t="str">
        <f>IF($A88="","",IF((I88="Sold"),ROUND((G88*(1-H88)),2),0))</f>
        <v/>
      </c>
      <c r="K88" s="14" t="str">
        <f>IF($A88="","",IF(OR((I88="Sold"),(I88="Paid out")),ROUND((G88*H88),2),0))</f>
        <v/>
      </c>
      <c r="L88" s="15" t="str">
        <f>IF($A88="","",IF(OR((I88="Listed"),(I88="Marked down")),(TODAY()-E88),""))</f>
        <v/>
      </c>
    </row>
    <row r="89" spans="1:12" x14ac:dyDescent="0.25">
      <c r="E89" s="11"/>
      <c r="F89" s="12"/>
      <c r="G89" s="12"/>
      <c r="H89" s="13"/>
      <c r="J89" s="14" t="str">
        <f>IF($A89="","",IF((I89="Sold"),ROUND((G89*(1-H89)),2),0))</f>
        <v/>
      </c>
      <c r="K89" s="14" t="str">
        <f>IF($A89="","",IF(OR((I89="Sold"),(I89="Paid out")),ROUND((G89*H89),2),0))</f>
        <v/>
      </c>
      <c r="L89" s="15" t="str">
        <f>IF($A89="","",IF(OR((I89="Listed"),(I89="Marked down")),(TODAY()-E89),""))</f>
        <v/>
      </c>
    </row>
    <row r="90" spans="1:12" x14ac:dyDescent="0.25">
      <c r="E90" s="11"/>
      <c r="F90" s="12"/>
      <c r="G90" s="12"/>
      <c r="H90" s="13"/>
      <c r="J90" s="14" t="str">
        <f>IF($A90="","",IF((I90="Sold"),ROUND((G90*(1-H90)),2),0))</f>
        <v/>
      </c>
      <c r="K90" s="14" t="str">
        <f>IF($A90="","",IF(OR((I90="Sold"),(I90="Paid out")),ROUND((G90*H90),2),0))</f>
        <v/>
      </c>
      <c r="L90" s="15" t="str">
        <f>IF($A90="","",IF(OR((I90="Listed"),(I90="Marked down")),(TODAY()-E90),""))</f>
        <v/>
      </c>
    </row>
    <row r="91" spans="1:12" x14ac:dyDescent="0.25">
      <c r="E91" s="11"/>
      <c r="F91" s="12"/>
      <c r="G91" s="12"/>
      <c r="H91" s="13"/>
      <c r="J91" s="14" t="str">
        <f>IF($A91="","",IF((I91="Sold"),ROUND((G91*(1-H91)),2),0))</f>
        <v/>
      </c>
      <c r="K91" s="14" t="str">
        <f>IF($A91="","",IF(OR((I91="Sold"),(I91="Paid out")),ROUND((G91*H91),2),0))</f>
        <v/>
      </c>
      <c r="L91" s="15" t="str">
        <f>IF($A91="","",IF(OR((I91="Listed"),(I91="Marked down")),(TODAY()-E91),""))</f>
        <v/>
      </c>
    </row>
    <row r="92" spans="1:12" x14ac:dyDescent="0.25">
      <c r="E92" s="11"/>
      <c r="F92" s="12"/>
      <c r="G92" s="12"/>
      <c r="H92" s="13"/>
      <c r="J92" s="14" t="str">
        <f>IF($A92="","",IF((I92="Sold"),ROUND((G92*(1-H92)),2),0))</f>
        <v/>
      </c>
      <c r="K92" s="14" t="str">
        <f>IF($A92="","",IF(OR((I92="Sold"),(I92="Paid out")),ROUND((G92*H92),2),0))</f>
        <v/>
      </c>
      <c r="L92" s="15" t="str">
        <f>IF($A92="","",IF(OR((I92="Listed"),(I92="Marked down")),(TODAY()-E92),""))</f>
        <v/>
      </c>
    </row>
    <row r="93" spans="1:12" x14ac:dyDescent="0.25">
      <c r="E93" s="11"/>
      <c r="F93" s="12"/>
      <c r="G93" s="12"/>
      <c r="H93" s="13"/>
      <c r="J93" s="14" t="str">
        <f>IF($A93="","",IF((I93="Sold"),ROUND((G93*(1-H93)),2),0))</f>
        <v/>
      </c>
      <c r="K93" s="14" t="str">
        <f>IF($A93="","",IF(OR((I93="Sold"),(I93="Paid out")),ROUND((G93*H93),2),0))</f>
        <v/>
      </c>
      <c r="L93" s="15" t="str">
        <f>IF($A93="","",IF(OR((I93="Listed"),(I93="Marked down")),(TODAY()-E93),""))</f>
        <v/>
      </c>
    </row>
    <row r="94" spans="1:12" x14ac:dyDescent="0.25">
      <c r="E94" s="11"/>
      <c r="F94" s="12"/>
      <c r="G94" s="12"/>
      <c r="H94" s="13"/>
      <c r="J94" s="14" t="str">
        <f>IF($A94="","",IF((I94="Sold"),ROUND((G94*(1-H94)),2),0))</f>
        <v/>
      </c>
      <c r="K94" s="14" t="str">
        <f>IF($A94="","",IF(OR((I94="Sold"),(I94="Paid out")),ROUND((G94*H94),2),0))</f>
        <v/>
      </c>
      <c r="L94" s="15" t="str">
        <f>IF($A94="","",IF(OR((I94="Listed"),(I94="Marked down")),(TODAY()-E94),""))</f>
        <v/>
      </c>
    </row>
    <row r="95" spans="1:12" x14ac:dyDescent="0.25">
      <c r="E95" s="11"/>
      <c r="F95" s="12"/>
      <c r="G95" s="12"/>
      <c r="H95" s="13"/>
      <c r="J95" s="14" t="str">
        <f>IF($A95="","",IF((I95="Sold"),ROUND((G95*(1-H95)),2),0))</f>
        <v/>
      </c>
      <c r="K95" s="14" t="str">
        <f>IF($A95="","",IF(OR((I95="Sold"),(I95="Paid out")),ROUND((G95*H95),2),0))</f>
        <v/>
      </c>
      <c r="L95" s="15" t="str">
        <f>IF($A95="","",IF(OR((I95="Listed"),(I95="Marked down")),(TODAY()-E95),""))</f>
        <v/>
      </c>
    </row>
    <row r="96" spans="1:12" x14ac:dyDescent="0.25">
      <c r="E96" s="11"/>
      <c r="F96" s="12"/>
      <c r="G96" s="12"/>
      <c r="H96" s="13"/>
      <c r="J96" s="14" t="str">
        <f>IF($A96="","",IF((I96="Sold"),ROUND((G96*(1-H96)),2),0))</f>
        <v/>
      </c>
      <c r="K96" s="14" t="str">
        <f>IF($A96="","",IF(OR((I96="Sold"),(I96="Paid out")),ROUND((G96*H96),2),0))</f>
        <v/>
      </c>
      <c r="L96" s="15" t="str">
        <f>IF($A96="","",IF(OR((I96="Listed"),(I96="Marked down")),(TODAY()-E96),""))</f>
        <v/>
      </c>
    </row>
    <row r="97" spans="1:12" x14ac:dyDescent="0.25">
      <c r="E97" s="11"/>
      <c r="F97" s="12"/>
      <c r="G97" s="12"/>
      <c r="H97" s="13"/>
      <c r="J97" s="14" t="str">
        <f>IF($A97="","",IF((I97="Sold"),ROUND((G97*(1-H97)),2),0))</f>
        <v/>
      </c>
      <c r="K97" s="14" t="str">
        <f>IF($A97="","",IF(OR((I97="Sold"),(I97="Paid out")),ROUND((G97*H97),2),0))</f>
        <v/>
      </c>
      <c r="L97" s="15" t="str">
        <f>IF($A97="","",IF(OR((I97="Listed"),(I97="Marked down")),(TODAY()-E97),""))</f>
        <v/>
      </c>
    </row>
    <row r="98" spans="1:12" x14ac:dyDescent="0.25">
      <c r="E98" s="11"/>
      <c r="F98" s="12"/>
      <c r="G98" s="12"/>
      <c r="H98" s="13"/>
      <c r="J98" s="14" t="str">
        <f>IF($A98="","",IF((I98="Sold"),ROUND((G98*(1-H98)),2),0))</f>
        <v/>
      </c>
      <c r="K98" s="14" t="str">
        <f>IF($A98="","",IF(OR((I98="Sold"),(I98="Paid out")),ROUND((G98*H98),2),0))</f>
        <v/>
      </c>
      <c r="L98" s="15" t="str">
        <f>IF($A98="","",IF(OR((I98="Listed"),(I98="Marked down")),(TODAY()-E98),""))</f>
        <v/>
      </c>
    </row>
    <row r="99" spans="1:12" x14ac:dyDescent="0.25">
      <c r="E99" s="11"/>
      <c r="F99" s="12"/>
      <c r="G99" s="12"/>
      <c r="H99" s="13"/>
      <c r="J99" s="14" t="str">
        <f>IF($A99="","",IF((I99="Sold"),ROUND((G99*(1-H99)),2),0))</f>
        <v/>
      </c>
      <c r="K99" s="14" t="str">
        <f>IF($A99="","",IF(OR((I99="Sold"),(I99="Paid out")),ROUND((G99*H99),2),0))</f>
        <v/>
      </c>
      <c r="L99" s="15" t="str">
        <f>IF($A99="","",IF(OR((I99="Listed"),(I99="Marked down")),(TODAY()-E99),""))</f>
        <v/>
      </c>
    </row>
    <row r="100" spans="1:12" x14ac:dyDescent="0.25">
      <c r="E100" s="11"/>
      <c r="F100" s="12"/>
      <c r="G100" s="12"/>
      <c r="H100" s="13"/>
      <c r="J100" s="14" t="str">
        <f>IF($A100="","",IF((I100="Sold"),ROUND((G100*(1-H100)),2),0))</f>
        <v/>
      </c>
      <c r="K100" s="14" t="str">
        <f>IF($A100="","",IF(OR((I100="Sold"),(I100="Paid out")),ROUND((G100*H100),2),0))</f>
        <v/>
      </c>
      <c r="L100" s="15" t="str">
        <f>IF($A100="","",IF(OR((I100="Listed"),(I100="Marked down")),(TODAY()-E100),""))</f>
        <v/>
      </c>
    </row>
    <row r="101" spans="1:12" x14ac:dyDescent="0.25">
      <c r="E101" s="11"/>
      <c r="F101" s="12"/>
      <c r="G101" s="12"/>
      <c r="H101" s="13"/>
      <c r="J101" s="14" t="str">
        <f>IF($A101="","",IF((I101="Sold"),ROUND((G101*(1-H101)),2),0))</f>
        <v/>
      </c>
      <c r="K101" s="14" t="str">
        <f>IF($A101="","",IF(OR((I101="Sold"),(I101="Paid out")),ROUND((G101*H101),2),0))</f>
        <v/>
      </c>
      <c r="L101" s="15" t="str">
        <f>IF($A101="","",IF(OR((I101="Listed"),(I101="Marked down")),(TODAY()-E101),""))</f>
        <v/>
      </c>
    </row>
    <row r="102" spans="1:12" x14ac:dyDescent="0.25">
      <c r="E102" s="11"/>
      <c r="F102" s="12"/>
      <c r="G102" s="12"/>
      <c r="H102" s="13"/>
      <c r="J102" s="14" t="str">
        <f>IF($A102="","",IF((I102="Sold"),ROUND((G102*(1-H102)),2),0))</f>
        <v/>
      </c>
      <c r="K102" s="14" t="str">
        <f>IF($A102="","",IF(OR((I102="Sold"),(I102="Paid out")),ROUND((G102*H102),2),0))</f>
        <v/>
      </c>
      <c r="L102" s="15" t="str">
        <f>IF($A102="","",IF(OR((I102="Listed"),(I102="Marked down")),(TODAY()-E102),""))</f>
        <v/>
      </c>
    </row>
    <row r="103" spans="1:12" x14ac:dyDescent="0.25">
      <c r="E103" s="11"/>
      <c r="F103" s="12"/>
      <c r="G103" s="12"/>
      <c r="H103" s="13"/>
      <c r="J103" s="14" t="str">
        <f>IF($A103="","",IF((I103="Sold"),ROUND((G103*(1-H103)),2),0))</f>
        <v/>
      </c>
      <c r="K103" s="14" t="str">
        <f>IF($A103="","",IF(OR((I103="Sold"),(I103="Paid out")),ROUND((G103*H103),2),0))</f>
        <v/>
      </c>
      <c r="L103" s="15" t="str">
        <f>IF($A103="","",IF(OR((I103="Listed"),(I103="Marked down")),(TODAY()-E103),""))</f>
        <v/>
      </c>
    </row>
    <row r="104" spans="1:12" x14ac:dyDescent="0.25">
      <c r="E104" s="11"/>
      <c r="F104" s="12"/>
      <c r="G104" s="12"/>
      <c r="H104" s="13"/>
      <c r="J104" s="14" t="str">
        <f>IF($A104="","",IF((I104="Sold"),ROUND((G104*(1-H104)),2),0))</f>
        <v/>
      </c>
      <c r="K104" s="14" t="str">
        <f>IF($A104="","",IF(OR((I104="Sold"),(I104="Paid out")),ROUND((G104*H104),2),0))</f>
        <v/>
      </c>
      <c r="L104" s="15" t="str">
        <f>IF($A104="","",IF(OR((I104="Listed"),(I104="Marked down")),(TODAY()-E104),""))</f>
        <v/>
      </c>
    </row>
    <row r="105" spans="1:12" x14ac:dyDescent="0.25">
      <c r="E105" s="11"/>
      <c r="F105" s="12"/>
      <c r="G105" s="12"/>
      <c r="H105" s="13"/>
      <c r="J105" s="14" t="str">
        <f>IF($A105="","",IF((I105="Sold"),ROUND((G105*(1-H105)),2),0))</f>
        <v/>
      </c>
      <c r="K105" s="14" t="str">
        <f>IF($A105="","",IF(OR((I105="Sold"),(I105="Paid out")),ROUND((G105*H105),2),0))</f>
        <v/>
      </c>
      <c r="L105" s="15" t="str">
        <f>IF($A105="","",IF(OR((I105="Listed"),(I105="Marked down")),(TODAY()-E105),""))</f>
        <v/>
      </c>
    </row>
    <row r="106" spans="1:12" x14ac:dyDescent="0.25">
      <c r="E106" s="11"/>
      <c r="F106" s="12"/>
      <c r="G106" s="12"/>
      <c r="H106" s="13"/>
      <c r="J106" s="14" t="str">
        <f>IF($A106="","",IF((I106="Sold"),ROUND((G106*(1-H106)),2),0))</f>
        <v/>
      </c>
      <c r="K106" s="14" t="str">
        <f>IF($A106="","",IF(OR((I106="Sold"),(I106="Paid out")),ROUND((G106*H106),2),0))</f>
        <v/>
      </c>
      <c r="L106" s="15" t="str">
        <f>IF($A106="","",IF(OR((I106="Listed"),(I106="Marked down")),(TODAY()-E106),""))</f>
        <v/>
      </c>
    </row>
    <row r="107" spans="1:12" x14ac:dyDescent="0.25">
      <c r="E107" s="11"/>
      <c r="F107" s="12"/>
      <c r="G107" s="12"/>
      <c r="H107" s="13"/>
      <c r="J107" s="14" t="str">
        <f>IF($A107="","",IF((I107="Sold"),ROUND((G107*(1-H107)),2),0))</f>
        <v/>
      </c>
      <c r="K107" s="14" t="str">
        <f>IF($A107="","",IF(OR((I107="Sold"),(I107="Paid out")),ROUND((G107*H107),2),0))</f>
        <v/>
      </c>
      <c r="L107" s="15" t="str">
        <f>IF($A107="","",IF(OR((I107="Listed"),(I107="Marked down")),(TODAY()-E107),""))</f>
        <v/>
      </c>
    </row>
    <row r="108" spans="1:12" x14ac:dyDescent="0.25">
      <c r="E108" s="11"/>
      <c r="F108" s="12"/>
      <c r="G108" s="12"/>
      <c r="H108" s="13"/>
      <c r="J108" s="14" t="str">
        <f>IF($A108="","",IF((I108="Sold"),ROUND((G108*(1-H108)),2),0))</f>
        <v/>
      </c>
      <c r="K108" s="14" t="str">
        <f>IF($A108="","",IF(OR((I108="Sold"),(I108="Paid out")),ROUND((G108*H108),2),0))</f>
        <v/>
      </c>
      <c r="L108" s="15" t="str">
        <f>IF($A108="","",IF(OR((I108="Listed"),(I108="Marked down")),(TODAY()-E108),""))</f>
        <v/>
      </c>
    </row>
    <row r="109" spans="1:12" x14ac:dyDescent="0.25">
      <c r="E109" s="11"/>
      <c r="F109" s="12"/>
      <c r="G109" s="12"/>
      <c r="H109" s="13"/>
      <c r="J109" s="14" t="str">
        <f>IF($A109="","",IF((I109="Sold"),ROUND((G109*(1-H109)),2),0))</f>
        <v/>
      </c>
      <c r="K109" s="14" t="str">
        <f>IF($A109="","",IF(OR((I109="Sold"),(I109="Paid out")),ROUND((G109*H109),2),0))</f>
        <v/>
      </c>
      <c r="L109" s="15" t="str">
        <f>IF($A109="","",IF(OR((I109="Listed"),(I109="Marked down")),(TODAY()-E109),""))</f>
        <v/>
      </c>
    </row>
    <row r="110" spans="1:12" x14ac:dyDescent="0.25">
      <c r="E110" s="11"/>
      <c r="F110" s="12"/>
      <c r="G110" s="12"/>
      <c r="H110" s="13"/>
      <c r="J110" s="14" t="str">
        <f>IF($A110="","",IF((I110="Sold"),ROUND((G110*(1-H110)),2),0))</f>
        <v/>
      </c>
      <c r="K110" s="14" t="str">
        <f>IF($A110="","",IF(OR((I110="Sold"),(I110="Paid out")),ROUND((G110*H110),2),0))</f>
        <v/>
      </c>
      <c r="L110" s="15" t="str">
        <f>IF($A110="","",IF(OR((I110="Listed"),(I110="Marked down")),(TODAY()-E110),""))</f>
        <v/>
      </c>
    </row>
    <row r="111" spans="1:12" x14ac:dyDescent="0.25">
      <c r="E111" s="11"/>
      <c r="F111" s="12"/>
      <c r="G111" s="12"/>
      <c r="H111" s="13"/>
      <c r="J111" s="14" t="str">
        <f>IF($A111="","",IF((I111="Sold"),ROUND((G111*(1-H111)),2),0))</f>
        <v/>
      </c>
      <c r="K111" s="14" t="str">
        <f>IF($A111="","",IF(OR((I111="Sold"),(I111="Paid out")),ROUND((G111*H111),2),0))</f>
        <v/>
      </c>
      <c r="L111" s="15" t="str">
        <f>IF($A111="","",IF(OR((I111="Listed"),(I111="Marked down")),(TODAY()-E111),""))</f>
        <v/>
      </c>
    </row>
    <row r="112" spans="1:12" x14ac:dyDescent="0.25">
      <c r="E112" s="11"/>
      <c r="F112" s="12"/>
      <c r="G112" s="12"/>
      <c r="H112" s="13"/>
      <c r="J112" s="14" t="str">
        <f>IF($A112="","",IF((I112="Sold"),ROUND((G112*(1-H112)),2),0))</f>
        <v/>
      </c>
      <c r="K112" s="14" t="str">
        <f>IF($A112="","",IF(OR((I112="Sold"),(I112="Paid out")),ROUND((G112*H112),2),0))</f>
        <v/>
      </c>
      <c r="L112" s="15" t="str">
        <f>IF($A112="","",IF(OR((I112="Listed"),(I112="Marked down")),(TODAY()-E112),""))</f>
        <v/>
      </c>
    </row>
    <row r="113" spans="1:12" x14ac:dyDescent="0.25">
      <c r="E113" s="11"/>
      <c r="F113" s="12"/>
      <c r="G113" s="12"/>
      <c r="H113" s="13"/>
      <c r="J113" s="14" t="str">
        <f>IF($A113="","",IF((I113="Sold"),ROUND((G113*(1-H113)),2),0))</f>
        <v/>
      </c>
      <c r="K113" s="14" t="str">
        <f>IF($A113="","",IF(OR((I113="Sold"),(I113="Paid out")),ROUND((G113*H113),2),0))</f>
        <v/>
      </c>
      <c r="L113" s="15" t="str">
        <f>IF($A113="","",IF(OR((I113="Listed"),(I113="Marked down")),(TODAY()-E113),""))</f>
        <v/>
      </c>
    </row>
    <row r="114" spans="1:12" x14ac:dyDescent="0.25">
      <c r="E114" s="11"/>
      <c r="F114" s="12"/>
      <c r="G114" s="12"/>
      <c r="H114" s="13"/>
      <c r="J114" s="14" t="str">
        <f>IF($A114="","",IF((I114="Sold"),ROUND((G114*(1-H114)),2),0))</f>
        <v/>
      </c>
      <c r="K114" s="14" t="str">
        <f>IF($A114="","",IF(OR((I114="Sold"),(I114="Paid out")),ROUND((G114*H114),2),0))</f>
        <v/>
      </c>
      <c r="L114" s="15" t="str">
        <f>IF($A114="","",IF(OR((I114="Listed"),(I114="Marked down")),(TODAY()-E114),""))</f>
        <v/>
      </c>
    </row>
    <row r="115" spans="1:12" x14ac:dyDescent="0.25">
      <c r="E115" s="11"/>
      <c r="F115" s="12"/>
      <c r="G115" s="12"/>
      <c r="H115" s="13"/>
      <c r="J115" s="14" t="str">
        <f>IF($A115="","",IF((I115="Sold"),ROUND((G115*(1-H115)),2),0))</f>
        <v/>
      </c>
      <c r="K115" s="14" t="str">
        <f>IF($A115="","",IF(OR((I115="Sold"),(I115="Paid out")),ROUND((G115*H115),2),0))</f>
        <v/>
      </c>
      <c r="L115" s="15" t="str">
        <f>IF($A115="","",IF(OR((I115="Listed"),(I115="Marked down")),(TODAY()-E115),""))</f>
        <v/>
      </c>
    </row>
    <row r="116" spans="1:12" x14ac:dyDescent="0.25">
      <c r="E116" s="11"/>
      <c r="F116" s="12"/>
      <c r="G116" s="12"/>
      <c r="H116" s="13"/>
      <c r="J116" s="14" t="str">
        <f>IF($A116="","",IF((I116="Sold"),ROUND((G116*(1-H116)),2),0))</f>
        <v/>
      </c>
      <c r="K116" s="14" t="str">
        <f>IF($A116="","",IF(OR((I116="Sold"),(I116="Paid out")),ROUND((G116*H116),2),0))</f>
        <v/>
      </c>
      <c r="L116" s="15" t="str">
        <f>IF($A116="","",IF(OR((I116="Listed"),(I116="Marked down")),(TODAY()-E116),""))</f>
        <v/>
      </c>
    </row>
    <row r="117" spans="1:12" x14ac:dyDescent="0.25">
      <c r="E117" s="11"/>
      <c r="F117" s="12"/>
      <c r="G117" s="12"/>
      <c r="H117" s="13"/>
      <c r="J117" s="14" t="str">
        <f>IF($A117="","",IF((I117="Sold"),ROUND((G117*(1-H117)),2),0))</f>
        <v/>
      </c>
      <c r="K117" s="14" t="str">
        <f>IF($A117="","",IF(OR((I117="Sold"),(I117="Paid out")),ROUND((G117*H117),2),0))</f>
        <v/>
      </c>
      <c r="L117" s="15" t="str">
        <f>IF($A117="","",IF(OR((I117="Listed"),(I117="Marked down")),(TODAY()-E117),""))</f>
        <v/>
      </c>
    </row>
    <row r="118" spans="1:12" x14ac:dyDescent="0.25">
      <c r="E118" s="11"/>
      <c r="F118" s="12"/>
      <c r="G118" s="12"/>
      <c r="H118" s="13"/>
      <c r="J118" s="14" t="str">
        <f>IF($A118="","",IF((I118="Sold"),ROUND((G118*(1-H118)),2),0))</f>
        <v/>
      </c>
      <c r="K118" s="14" t="str">
        <f>IF($A118="","",IF(OR((I118="Sold"),(I118="Paid out")),ROUND((G118*H118),2),0))</f>
        <v/>
      </c>
      <c r="L118" s="15" t="str">
        <f>IF($A118="","",IF(OR((I118="Listed"),(I118="Marked down")),(TODAY()-E118),""))</f>
        <v/>
      </c>
    </row>
    <row r="119" spans="1:12" x14ac:dyDescent="0.25">
      <c r="E119" s="11"/>
      <c r="F119" s="12"/>
      <c r="G119" s="12"/>
      <c r="H119" s="13"/>
      <c r="J119" s="14" t="str">
        <f>IF($A119="","",IF((I119="Sold"),ROUND((G119*(1-H119)),2),0))</f>
        <v/>
      </c>
      <c r="K119" s="14" t="str">
        <f>IF($A119="","",IF(OR((I119="Sold"),(I119="Paid out")),ROUND((G119*H119),2),0))</f>
        <v/>
      </c>
      <c r="L119" s="15" t="str">
        <f>IF($A119="","",IF(OR((I119="Listed"),(I119="Marked down")),(TODAY()-E119),""))</f>
        <v/>
      </c>
    </row>
    <row r="120" spans="1:12" x14ac:dyDescent="0.25">
      <c r="E120" s="11"/>
      <c r="F120" s="12"/>
      <c r="G120" s="12"/>
      <c r="H120" s="13"/>
      <c r="J120" s="14" t="str">
        <f>IF($A120="","",IF((I120="Sold"),ROUND((G120*(1-H120)),2),0))</f>
        <v/>
      </c>
      <c r="K120" s="14" t="str">
        <f>IF($A120="","",IF(OR((I120="Sold"),(I120="Paid out")),ROUND((G120*H120),2),0))</f>
        <v/>
      </c>
      <c r="L120" s="15" t="str">
        <f>IF($A120="","",IF(OR((I120="Listed"),(I120="Marked down")),(TODAY()-E120),""))</f>
        <v/>
      </c>
    </row>
    <row r="121" spans="1:12" x14ac:dyDescent="0.25">
      <c r="E121" s="11"/>
      <c r="F121" s="12"/>
      <c r="G121" s="12"/>
      <c r="H121" s="13"/>
      <c r="J121" s="14" t="str">
        <f>IF($A121="","",IF((I121="Sold"),ROUND((G121*(1-H121)),2),0))</f>
        <v/>
      </c>
      <c r="K121" s="14" t="str">
        <f>IF($A121="","",IF(OR((I121="Sold"),(I121="Paid out")),ROUND((G121*H121),2),0))</f>
        <v/>
      </c>
      <c r="L121" s="15" t="str">
        <f>IF($A121="","",IF(OR((I121="Listed"),(I121="Marked down")),(TODAY()-E121),""))</f>
        <v/>
      </c>
    </row>
    <row r="122" spans="1:12" x14ac:dyDescent="0.25">
      <c r="E122" s="11"/>
      <c r="F122" s="12"/>
      <c r="G122" s="12"/>
      <c r="H122" s="13"/>
      <c r="J122" s="14" t="str">
        <f>IF($A122="","",IF((I122="Sold"),ROUND((G122*(1-H122)),2),0))</f>
        <v/>
      </c>
      <c r="K122" s="14" t="str">
        <f>IF($A122="","",IF(OR((I122="Sold"),(I122="Paid out")),ROUND((G122*H122),2),0))</f>
        <v/>
      </c>
      <c r="L122" s="15" t="str">
        <f>IF($A122="","",IF(OR((I122="Listed"),(I122="Marked down")),(TODAY()-E122),""))</f>
        <v/>
      </c>
    </row>
    <row r="123" spans="1:12" x14ac:dyDescent="0.25">
      <c r="E123" s="11"/>
      <c r="F123" s="12"/>
      <c r="G123" s="12"/>
      <c r="H123" s="13"/>
      <c r="J123" s="14" t="str">
        <f>IF($A123="","",IF((I123="Sold"),ROUND((G123*(1-H123)),2),0))</f>
        <v/>
      </c>
      <c r="K123" s="14" t="str">
        <f>IF($A123="","",IF(OR((I123="Sold"),(I123="Paid out")),ROUND((G123*H123),2),0))</f>
        <v/>
      </c>
      <c r="L123" s="15" t="str">
        <f>IF($A123="","",IF(OR((I123="Listed"),(I123="Marked down")),(TODAY()-E123),""))</f>
        <v/>
      </c>
    </row>
    <row r="124" spans="1:12" x14ac:dyDescent="0.25">
      <c r="E124" s="11"/>
      <c r="F124" s="12"/>
      <c r="G124" s="12"/>
      <c r="H124" s="13"/>
      <c r="J124" s="14" t="str">
        <f>IF($A124="","",IF((I124="Sold"),ROUND((G124*(1-H124)),2),0))</f>
        <v/>
      </c>
      <c r="K124" s="14" t="str">
        <f>IF($A124="","",IF(OR((I124="Sold"),(I124="Paid out")),ROUND((G124*H124),2),0))</f>
        <v/>
      </c>
      <c r="L124" s="15" t="str">
        <f>IF($A124="","",IF(OR((I124="Listed"),(I124="Marked down")),(TODAY()-E124),""))</f>
        <v/>
      </c>
    </row>
    <row r="125" spans="1:12" x14ac:dyDescent="0.25">
      <c r="E125" s="11"/>
      <c r="F125" s="12"/>
      <c r="G125" s="12"/>
      <c r="H125" s="13"/>
      <c r="J125" s="14" t="str">
        <f>IF($A125="","",IF((I125="Sold"),ROUND((G125*(1-H125)),2),0))</f>
        <v/>
      </c>
      <c r="K125" s="14" t="str">
        <f>IF($A125="","",IF(OR((I125="Sold"),(I125="Paid out")),ROUND((G125*H125),2),0))</f>
        <v/>
      </c>
      <c r="L125" s="15" t="str">
        <f>IF($A125="","",IF(OR((I125="Listed"),(I125="Marked down")),(TODAY()-E125),""))</f>
        <v/>
      </c>
    </row>
    <row r="126" spans="1:12" x14ac:dyDescent="0.25">
      <c r="E126" s="11"/>
      <c r="F126" s="12"/>
      <c r="G126" s="12"/>
      <c r="H126" s="13"/>
      <c r="J126" s="14" t="str">
        <f>IF($A126="","",IF((I126="Sold"),ROUND((G126*(1-H126)),2),0))</f>
        <v/>
      </c>
      <c r="K126" s="14" t="str">
        <f>IF($A126="","",IF(OR((I126="Sold"),(I126="Paid out")),ROUND((G126*H126),2),0))</f>
        <v/>
      </c>
      <c r="L126" s="15" t="str">
        <f>IF($A126="","",IF(OR((I126="Listed"),(I126="Marked down")),(TODAY()-E126),""))</f>
        <v/>
      </c>
    </row>
    <row r="127" spans="1:12" x14ac:dyDescent="0.25">
      <c r="E127" s="11"/>
      <c r="F127" s="12"/>
      <c r="G127" s="12"/>
      <c r="H127" s="13"/>
      <c r="J127" s="14" t="str">
        <f>IF($A127="","",IF((I127="Sold"),ROUND((G127*(1-H127)),2),0))</f>
        <v/>
      </c>
      <c r="K127" s="14" t="str">
        <f>IF($A127="","",IF(OR((I127="Sold"),(I127="Paid out")),ROUND((G127*H127),2),0))</f>
        <v/>
      </c>
      <c r="L127" s="15" t="str">
        <f>IF($A127="","",IF(OR((I127="Listed"),(I127="Marked down")),(TODAY()-E127),""))</f>
        <v/>
      </c>
    </row>
    <row r="128" spans="1:12" x14ac:dyDescent="0.25">
      <c r="E128" s="11"/>
      <c r="F128" s="12"/>
      <c r="G128" s="12"/>
      <c r="H128" s="13"/>
      <c r="J128" s="14" t="str">
        <f>IF($A128="","",IF((I128="Sold"),ROUND((G128*(1-H128)),2),0))</f>
        <v/>
      </c>
      <c r="K128" s="14" t="str">
        <f>IF($A128="","",IF(OR((I128="Sold"),(I128="Paid out")),ROUND((G128*H128),2),0))</f>
        <v/>
      </c>
      <c r="L128" s="15" t="str">
        <f>IF($A128="","",IF(OR((I128="Listed"),(I128="Marked down")),(TODAY()-E128),""))</f>
        <v/>
      </c>
    </row>
    <row r="129" spans="1:12" x14ac:dyDescent="0.25">
      <c r="E129" s="11"/>
      <c r="F129" s="12"/>
      <c r="G129" s="12"/>
      <c r="H129" s="13"/>
      <c r="J129" s="14" t="str">
        <f>IF($A129="","",IF((I129="Sold"),ROUND((G129*(1-H129)),2),0))</f>
        <v/>
      </c>
      <c r="K129" s="14" t="str">
        <f>IF($A129="","",IF(OR((I129="Sold"),(I129="Paid out")),ROUND((G129*H129),2),0))</f>
        <v/>
      </c>
      <c r="L129" s="15" t="str">
        <f>IF($A129="","",IF(OR((I129="Listed"),(I129="Marked down")),(TODAY()-E129),""))</f>
        <v/>
      </c>
    </row>
    <row r="130" spans="1:12" x14ac:dyDescent="0.25">
      <c r="E130" s="11"/>
      <c r="F130" s="12"/>
      <c r="G130" s="12"/>
      <c r="H130" s="13"/>
      <c r="J130" s="14" t="str">
        <f>IF($A130="","",IF((I130="Sold"),ROUND((G130*(1-H130)),2),0))</f>
        <v/>
      </c>
      <c r="K130" s="14" t="str">
        <f>IF($A130="","",IF(OR((I130="Sold"),(I130="Paid out")),ROUND((G130*H130),2),0))</f>
        <v/>
      </c>
      <c r="L130" s="15" t="str">
        <f>IF($A130="","",IF(OR((I130="Listed"),(I130="Marked down")),(TODAY()-E130),""))</f>
        <v/>
      </c>
    </row>
    <row r="131" spans="1:12" x14ac:dyDescent="0.25">
      <c r="E131" s="11"/>
      <c r="F131" s="12"/>
      <c r="G131" s="12"/>
      <c r="H131" s="13"/>
      <c r="J131" s="14" t="str">
        <f>IF($A131="","",IF((I131="Sold"),ROUND((G131*(1-H131)),2),0))</f>
        <v/>
      </c>
      <c r="K131" s="14" t="str">
        <f>IF($A131="","",IF(OR((I131="Sold"),(I131="Paid out")),ROUND((G131*H131),2),0))</f>
        <v/>
      </c>
      <c r="L131" s="15" t="str">
        <f>IF($A131="","",IF(OR((I131="Listed"),(I131="Marked down")),(TODAY()-E131),""))</f>
        <v/>
      </c>
    </row>
    <row r="132" spans="1:12" x14ac:dyDescent="0.25">
      <c r="E132" s="11"/>
      <c r="F132" s="12"/>
      <c r="G132" s="12"/>
      <c r="H132" s="13"/>
      <c r="J132" s="14" t="str">
        <f>IF($A132="","",IF((I132="Sold"),ROUND((G132*(1-H132)),2),0))</f>
        <v/>
      </c>
      <c r="K132" s="14" t="str">
        <f>IF($A132="","",IF(OR((I132="Sold"),(I132="Paid out")),ROUND((G132*H132),2),0))</f>
        <v/>
      </c>
      <c r="L132" s="15" t="str">
        <f>IF($A132="","",IF(OR((I132="Listed"),(I132="Marked down")),(TODAY()-E132),""))</f>
        <v/>
      </c>
    </row>
    <row r="133" spans="1:12" x14ac:dyDescent="0.25">
      <c r="E133" s="11"/>
      <c r="F133" s="12"/>
      <c r="G133" s="12"/>
      <c r="H133" s="13"/>
      <c r="J133" s="14" t="str">
        <f>IF($A133="","",IF((I133="Sold"),ROUND((G133*(1-H133)),2),0))</f>
        <v/>
      </c>
      <c r="K133" s="14" t="str">
        <f>IF($A133="","",IF(OR((I133="Sold"),(I133="Paid out")),ROUND((G133*H133),2),0))</f>
        <v/>
      </c>
      <c r="L133" s="15" t="str">
        <f>IF($A133="","",IF(OR((I133="Listed"),(I133="Marked down")),(TODAY()-E133),""))</f>
        <v/>
      </c>
    </row>
    <row r="134" spans="1:12" x14ac:dyDescent="0.25">
      <c r="E134" s="11"/>
      <c r="F134" s="12"/>
      <c r="G134" s="12"/>
      <c r="H134" s="13"/>
      <c r="J134" s="14" t="str">
        <f>IF($A134="","",IF((I134="Sold"),ROUND((G134*(1-H134)),2),0))</f>
        <v/>
      </c>
      <c r="K134" s="14" t="str">
        <f>IF($A134="","",IF(OR((I134="Sold"),(I134="Paid out")),ROUND((G134*H134),2),0))</f>
        <v/>
      </c>
      <c r="L134" s="15" t="str">
        <f>IF($A134="","",IF(OR((I134="Listed"),(I134="Marked down")),(TODAY()-E134),""))</f>
        <v/>
      </c>
    </row>
    <row r="135" spans="1:12" x14ac:dyDescent="0.25">
      <c r="E135" s="11"/>
      <c r="F135" s="12"/>
      <c r="G135" s="12"/>
      <c r="H135" s="13"/>
      <c r="J135" s="14" t="str">
        <f>IF($A135="","",IF((I135="Sold"),ROUND((G135*(1-H135)),2),0))</f>
        <v/>
      </c>
      <c r="K135" s="14" t="str">
        <f>IF($A135="","",IF(OR((I135="Sold"),(I135="Paid out")),ROUND((G135*H135),2),0))</f>
        <v/>
      </c>
      <c r="L135" s="15" t="str">
        <f>IF($A135="","",IF(OR((I135="Listed"),(I135="Marked down")),(TODAY()-E135),""))</f>
        <v/>
      </c>
    </row>
    <row r="136" spans="1:12" x14ac:dyDescent="0.25">
      <c r="E136" s="11"/>
      <c r="F136" s="12"/>
      <c r="G136" s="12"/>
      <c r="H136" s="13"/>
      <c r="J136" s="14" t="str">
        <f>IF($A136="","",IF((I136="Sold"),ROUND((G136*(1-H136)),2),0))</f>
        <v/>
      </c>
      <c r="K136" s="14" t="str">
        <f>IF($A136="","",IF(OR((I136="Sold"),(I136="Paid out")),ROUND((G136*H136),2),0))</f>
        <v/>
      </c>
      <c r="L136" s="15" t="str">
        <f>IF($A136="","",IF(OR((I136="Listed"),(I136="Marked down")),(TODAY()-E136),""))</f>
        <v/>
      </c>
    </row>
    <row r="137" spans="1:12" x14ac:dyDescent="0.25">
      <c r="E137" s="11"/>
      <c r="F137" s="12"/>
      <c r="G137" s="12"/>
      <c r="H137" s="13"/>
      <c r="J137" s="14" t="str">
        <f>IF($A137="","",IF((I137="Sold"),ROUND((G137*(1-H137)),2),0))</f>
        <v/>
      </c>
      <c r="K137" s="14" t="str">
        <f>IF($A137="","",IF(OR((I137="Sold"),(I137="Paid out")),ROUND((G137*H137),2),0))</f>
        <v/>
      </c>
      <c r="L137" s="15" t="str">
        <f>IF($A137="","",IF(OR((I137="Listed"),(I137="Marked down")),(TODAY()-E137),""))</f>
        <v/>
      </c>
    </row>
    <row r="138" spans="1:12" x14ac:dyDescent="0.25">
      <c r="E138" s="11"/>
      <c r="F138" s="12"/>
      <c r="G138" s="12"/>
      <c r="H138" s="13"/>
      <c r="J138" s="14" t="str">
        <f>IF($A138="","",IF((I138="Sold"),ROUND((G138*(1-H138)),2),0))</f>
        <v/>
      </c>
      <c r="K138" s="14" t="str">
        <f>IF($A138="","",IF(OR((I138="Sold"),(I138="Paid out")),ROUND((G138*H138),2),0))</f>
        <v/>
      </c>
      <c r="L138" s="15" t="str">
        <f>IF($A138="","",IF(OR((I138="Listed"),(I138="Marked down")),(TODAY()-E138),""))</f>
        <v/>
      </c>
    </row>
    <row r="139" spans="1:12" x14ac:dyDescent="0.25">
      <c r="E139" s="11"/>
      <c r="F139" s="12"/>
      <c r="G139" s="12"/>
      <c r="H139" s="13"/>
      <c r="J139" s="14" t="str">
        <f>IF($A139="","",IF((I139="Sold"),ROUND((G139*(1-H139)),2),0))</f>
        <v/>
      </c>
      <c r="K139" s="14" t="str">
        <f>IF($A139="","",IF(OR((I139="Sold"),(I139="Paid out")),ROUND((G139*H139),2),0))</f>
        <v/>
      </c>
      <c r="L139" s="15" t="str">
        <f>IF($A139="","",IF(OR((I139="Listed"),(I139="Marked down")),(TODAY()-E139),""))</f>
        <v/>
      </c>
    </row>
    <row r="140" spans="1:12" x14ac:dyDescent="0.25">
      <c r="E140" s="11"/>
      <c r="F140" s="12"/>
      <c r="G140" s="12"/>
      <c r="H140" s="13"/>
      <c r="J140" s="14" t="str">
        <f>IF($A140="","",IF((I140="Sold"),ROUND((G140*(1-H140)),2),0))</f>
        <v/>
      </c>
      <c r="K140" s="14" t="str">
        <f>IF($A140="","",IF(OR((I140="Sold"),(I140="Paid out")),ROUND((G140*H140),2),0))</f>
        <v/>
      </c>
      <c r="L140" s="15" t="str">
        <f>IF($A140="","",IF(OR((I140="Listed"),(I140="Marked down")),(TODAY()-E140),""))</f>
        <v/>
      </c>
    </row>
    <row r="141" spans="1:12" x14ac:dyDescent="0.25">
      <c r="E141" s="11"/>
      <c r="F141" s="12"/>
      <c r="G141" s="12"/>
      <c r="H141" s="13"/>
      <c r="J141" s="14" t="str">
        <f>IF($A141="","",IF((I141="Sold"),ROUND((G141*(1-H141)),2),0))</f>
        <v/>
      </c>
      <c r="K141" s="14" t="str">
        <f>IF($A141="","",IF(OR((I141="Sold"),(I141="Paid out")),ROUND((G141*H141),2),0))</f>
        <v/>
      </c>
      <c r="L141" s="15" t="str">
        <f>IF($A141="","",IF(OR((I141="Listed"),(I141="Marked down")),(TODAY()-E141),""))</f>
        <v/>
      </c>
    </row>
    <row r="142" spans="1:12" x14ac:dyDescent="0.25">
      <c r="E142" s="11"/>
      <c r="F142" s="12"/>
      <c r="G142" s="12"/>
      <c r="H142" s="13"/>
      <c r="J142" s="14" t="str">
        <f>IF($A142="","",IF((I142="Sold"),ROUND((G142*(1-H142)),2),0))</f>
        <v/>
      </c>
      <c r="K142" s="14" t="str">
        <f>IF($A142="","",IF(OR((I142="Sold"),(I142="Paid out")),ROUND((G142*H142),2),0))</f>
        <v/>
      </c>
      <c r="L142" s="15" t="str">
        <f>IF($A142="","",IF(OR((I142="Listed"),(I142="Marked down")),(TODAY()-E142),""))</f>
        <v/>
      </c>
    </row>
    <row r="143" spans="1:12" x14ac:dyDescent="0.25">
      <c r="E143" s="11"/>
      <c r="F143" s="12"/>
      <c r="G143" s="12"/>
      <c r="H143" s="13"/>
      <c r="J143" s="14" t="str">
        <f>IF($A143="","",IF((I143="Sold"),ROUND((G143*(1-H143)),2),0))</f>
        <v/>
      </c>
      <c r="K143" s="14" t="str">
        <f>IF($A143="","",IF(OR((I143="Sold"),(I143="Paid out")),ROUND((G143*H143),2),0))</f>
        <v/>
      </c>
      <c r="L143" s="15" t="str">
        <f>IF($A143="","",IF(OR((I143="Listed"),(I143="Marked down")),(TODAY()-E143),""))</f>
        <v/>
      </c>
    </row>
    <row r="144" spans="1:12" x14ac:dyDescent="0.25">
      <c r="E144" s="11"/>
      <c r="F144" s="12"/>
      <c r="G144" s="12"/>
      <c r="H144" s="13"/>
      <c r="J144" s="14" t="str">
        <f>IF($A144="","",IF((I144="Sold"),ROUND((G144*(1-H144)),2),0))</f>
        <v/>
      </c>
      <c r="K144" s="14" t="str">
        <f>IF($A144="","",IF(OR((I144="Sold"),(I144="Paid out")),ROUND((G144*H144),2),0))</f>
        <v/>
      </c>
      <c r="L144" s="15" t="str">
        <f>IF($A144="","",IF(OR((I144="Listed"),(I144="Marked down")),(TODAY()-E144),""))</f>
        <v/>
      </c>
    </row>
    <row r="145" spans="1:12" x14ac:dyDescent="0.25">
      <c r="E145" s="11"/>
      <c r="F145" s="12"/>
      <c r="G145" s="12"/>
      <c r="H145" s="13"/>
      <c r="J145" s="14" t="str">
        <f>IF($A145="","",IF((I145="Sold"),ROUND((G145*(1-H145)),2),0))</f>
        <v/>
      </c>
      <c r="K145" s="14" t="str">
        <f>IF($A145="","",IF(OR((I145="Sold"),(I145="Paid out")),ROUND((G145*H145),2),0))</f>
        <v/>
      </c>
      <c r="L145" s="15" t="str">
        <f>IF($A145="","",IF(OR((I145="Listed"),(I145="Marked down")),(TODAY()-E145),""))</f>
        <v/>
      </c>
    </row>
    <row r="146" spans="1:12" x14ac:dyDescent="0.25">
      <c r="E146" s="11"/>
      <c r="F146" s="12"/>
      <c r="G146" s="12"/>
      <c r="H146" s="13"/>
      <c r="J146" s="14" t="str">
        <f>IF($A146="","",IF((I146="Sold"),ROUND((G146*(1-H146)),2),0))</f>
        <v/>
      </c>
      <c r="K146" s="14" t="str">
        <f>IF($A146="","",IF(OR((I146="Sold"),(I146="Paid out")),ROUND((G146*H146),2),0))</f>
        <v/>
      </c>
      <c r="L146" s="15" t="str">
        <f>IF($A146="","",IF(OR((I146="Listed"),(I146="Marked down")),(TODAY()-E146),""))</f>
        <v/>
      </c>
    </row>
    <row r="147" spans="1:12" x14ac:dyDescent="0.25">
      <c r="E147" s="11"/>
      <c r="F147" s="12"/>
      <c r="G147" s="12"/>
      <c r="H147" s="13"/>
      <c r="J147" s="14" t="str">
        <f>IF($A147="","",IF((I147="Sold"),ROUND((G147*(1-H147)),2),0))</f>
        <v/>
      </c>
      <c r="K147" s="14" t="str">
        <f>IF($A147="","",IF(OR((I147="Sold"),(I147="Paid out")),ROUND((G147*H147),2),0))</f>
        <v/>
      </c>
      <c r="L147" s="15" t="str">
        <f>IF($A147="","",IF(OR((I147="Listed"),(I147="Marked down")),(TODAY()-E147),""))</f>
        <v/>
      </c>
    </row>
    <row r="148" spans="1:12" x14ac:dyDescent="0.25">
      <c r="E148" s="11"/>
      <c r="F148" s="12"/>
      <c r="G148" s="12"/>
      <c r="H148" s="13"/>
      <c r="J148" s="14" t="str">
        <f>IF($A148="","",IF((I148="Sold"),ROUND((G148*(1-H148)),2),0))</f>
        <v/>
      </c>
      <c r="K148" s="14" t="str">
        <f>IF($A148="","",IF(OR((I148="Sold"),(I148="Paid out")),ROUND((G148*H148),2),0))</f>
        <v/>
      </c>
      <c r="L148" s="15" t="str">
        <f>IF($A148="","",IF(OR((I148="Listed"),(I148="Marked down")),(TODAY()-E148),""))</f>
        <v/>
      </c>
    </row>
    <row r="149" spans="1:12" x14ac:dyDescent="0.25">
      <c r="E149" s="11"/>
      <c r="F149" s="12"/>
      <c r="G149" s="12"/>
      <c r="H149" s="13"/>
      <c r="J149" s="14" t="str">
        <f>IF($A149="","",IF((I149="Sold"),ROUND((G149*(1-H149)),2),0))</f>
        <v/>
      </c>
      <c r="K149" s="14" t="str">
        <f>IF($A149="","",IF(OR((I149="Sold"),(I149="Paid out")),ROUND((G149*H149),2),0))</f>
        <v/>
      </c>
      <c r="L149" s="15" t="str">
        <f>IF($A149="","",IF(OR((I149="Listed"),(I149="Marked down")),(TODAY()-E149),""))</f>
        <v/>
      </c>
    </row>
    <row r="150" spans="1:12" x14ac:dyDescent="0.25">
      <c r="E150" s="11"/>
      <c r="F150" s="12"/>
      <c r="G150" s="12"/>
      <c r="H150" s="13"/>
      <c r="J150" s="14" t="str">
        <f>IF($A150="","",IF((I150="Sold"),ROUND((G150*(1-H150)),2),0))</f>
        <v/>
      </c>
      <c r="K150" s="14" t="str">
        <f>IF($A150="","",IF(OR((I150="Sold"),(I150="Paid out")),ROUND((G150*H150),2),0))</f>
        <v/>
      </c>
      <c r="L150" s="15" t="str">
        <f>IF($A150="","",IF(OR((I150="Listed"),(I150="Marked down")),(TODAY()-E150),""))</f>
        <v/>
      </c>
    </row>
    <row r="151" spans="1:12" x14ac:dyDescent="0.25">
      <c r="E151" s="11"/>
      <c r="F151" s="12"/>
      <c r="G151" s="12"/>
      <c r="H151" s="13"/>
      <c r="J151" s="14" t="str">
        <f>IF($A151="","",IF((I151="Sold"),ROUND((G151*(1-H151)),2),0))</f>
        <v/>
      </c>
      <c r="K151" s="14" t="str">
        <f>IF($A151="","",IF(OR((I151="Sold"),(I151="Paid out")),ROUND((G151*H151),2),0))</f>
        <v/>
      </c>
      <c r="L151" s="15" t="str">
        <f>IF($A151="","",IF(OR((I151="Listed"),(I151="Marked down")),(TODAY()-E151),""))</f>
        <v/>
      </c>
    </row>
    <row r="152" spans="1:12" x14ac:dyDescent="0.25">
      <c r="E152" s="11"/>
      <c r="F152" s="12"/>
      <c r="G152" s="12"/>
      <c r="H152" s="13"/>
      <c r="J152" s="14" t="str">
        <f>IF($A152="","",IF((I152="Sold"),ROUND((G152*(1-H152)),2),0))</f>
        <v/>
      </c>
      <c r="K152" s="14" t="str">
        <f>IF($A152="","",IF(OR((I152="Sold"),(I152="Paid out")),ROUND((G152*H152),2),0))</f>
        <v/>
      </c>
      <c r="L152" s="15" t="str">
        <f>IF($A152="","",IF(OR((I152="Listed"),(I152="Marked down")),(TODAY()-E152),""))</f>
        <v/>
      </c>
    </row>
    <row r="153" spans="1:12" x14ac:dyDescent="0.25">
      <c r="E153" s="11"/>
      <c r="F153" s="12"/>
      <c r="G153" s="12"/>
      <c r="H153" s="13"/>
      <c r="J153" s="14" t="str">
        <f>IF($A153="","",IF((I153="Sold"),ROUND((G153*(1-H153)),2),0))</f>
        <v/>
      </c>
      <c r="K153" s="14" t="str">
        <f>IF($A153="","",IF(OR((I153="Sold"),(I153="Paid out")),ROUND((G153*H153),2),0))</f>
        <v/>
      </c>
      <c r="L153" s="15" t="str">
        <f>IF($A153="","",IF(OR((I153="Listed"),(I153="Marked down")),(TODAY()-E153),""))</f>
        <v/>
      </c>
    </row>
    <row r="154" spans="1:12" x14ac:dyDescent="0.25">
      <c r="E154" s="11"/>
      <c r="F154" s="12"/>
      <c r="G154" s="12"/>
      <c r="H154" s="13"/>
      <c r="J154" s="14" t="str">
        <f>IF($A154="","",IF((I154="Sold"),ROUND((G154*(1-H154)),2),0))</f>
        <v/>
      </c>
      <c r="K154" s="14" t="str">
        <f>IF($A154="","",IF(OR((I154="Sold"),(I154="Paid out")),ROUND((G154*H154),2),0))</f>
        <v/>
      </c>
      <c r="L154" s="15" t="str">
        <f>IF($A154="","",IF(OR((I154="Listed"),(I154="Marked down")),(TODAY()-E154),""))</f>
        <v/>
      </c>
    </row>
    <row r="155" spans="1:12" x14ac:dyDescent="0.25">
      <c r="E155" s="11"/>
      <c r="F155" s="12"/>
      <c r="G155" s="12"/>
      <c r="H155" s="13"/>
      <c r="J155" s="14" t="str">
        <f>IF($A155="","",IF((I155="Sold"),ROUND((G155*(1-H155)),2),0))</f>
        <v/>
      </c>
      <c r="K155" s="14" t="str">
        <f>IF($A155="","",IF(OR((I155="Sold"),(I155="Paid out")),ROUND((G155*H155),2),0))</f>
        <v/>
      </c>
      <c r="L155" s="15" t="str">
        <f>IF($A155="","",IF(OR((I155="Listed"),(I155="Marked down")),(TODAY()-E155),""))</f>
        <v/>
      </c>
    </row>
    <row r="156" spans="1:12" x14ac:dyDescent="0.25">
      <c r="E156" s="11"/>
      <c r="F156" s="12"/>
      <c r="G156" s="12"/>
      <c r="H156" s="13"/>
      <c r="J156" s="14" t="str">
        <f>IF($A156="","",IF((I156="Sold"),ROUND((G156*(1-H156)),2),0))</f>
        <v/>
      </c>
      <c r="K156" s="14" t="str">
        <f>IF($A156="","",IF(OR((I156="Sold"),(I156="Paid out")),ROUND((G156*H156),2),0))</f>
        <v/>
      </c>
      <c r="L156" s="15" t="str">
        <f>IF($A156="","",IF(OR((I156="Listed"),(I156="Marked down")),(TODAY()-E156),""))</f>
        <v/>
      </c>
    </row>
    <row r="157" spans="1:12" x14ac:dyDescent="0.25">
      <c r="E157" s="11"/>
      <c r="F157" s="12"/>
      <c r="G157" s="12"/>
      <c r="H157" s="13"/>
      <c r="J157" s="14" t="str">
        <f>IF($A157="","",IF((I157="Sold"),ROUND((G157*(1-H157)),2),0))</f>
        <v/>
      </c>
      <c r="K157" s="14" t="str">
        <f>IF($A157="","",IF(OR((I157="Sold"),(I157="Paid out")),ROUND((G157*H157),2),0))</f>
        <v/>
      </c>
      <c r="L157" s="15" t="str">
        <f>IF($A157="","",IF(OR((I157="Listed"),(I157="Marked down")),(TODAY()-E157),""))</f>
        <v/>
      </c>
    </row>
    <row r="158" spans="1:12" x14ac:dyDescent="0.25">
      <c r="E158" s="11"/>
      <c r="F158" s="12"/>
      <c r="G158" s="12"/>
      <c r="H158" s="13"/>
      <c r="J158" s="14" t="str">
        <f>IF($A158="","",IF((I158="Sold"),ROUND((G158*(1-H158)),2),0))</f>
        <v/>
      </c>
      <c r="K158" s="14" t="str">
        <f>IF($A158="","",IF(OR((I158="Sold"),(I158="Paid out")),ROUND((G158*H158),2),0))</f>
        <v/>
      </c>
      <c r="L158" s="15" t="str">
        <f>IF($A158="","",IF(OR((I158="Listed"),(I158="Marked down")),(TODAY()-E158),""))</f>
        <v/>
      </c>
    </row>
    <row r="159" spans="1:12" x14ac:dyDescent="0.25">
      <c r="E159" s="11"/>
      <c r="F159" s="12"/>
      <c r="G159" s="12"/>
      <c r="H159" s="13"/>
      <c r="J159" s="14" t="str">
        <f>IF($A159="","",IF((I159="Sold"),ROUND((G159*(1-H159)),2),0))</f>
        <v/>
      </c>
      <c r="K159" s="14" t="str">
        <f>IF($A159="","",IF(OR((I159="Sold"),(I159="Paid out")),ROUND((G159*H159),2),0))</f>
        <v/>
      </c>
      <c r="L159" s="15" t="str">
        <f>IF($A159="","",IF(OR((I159="Listed"),(I159="Marked down")),(TODAY()-E159),""))</f>
        <v/>
      </c>
    </row>
    <row r="160" spans="1:12" x14ac:dyDescent="0.25">
      <c r="E160" s="11"/>
      <c r="F160" s="12"/>
      <c r="G160" s="12"/>
      <c r="H160" s="13"/>
      <c r="J160" s="14" t="str">
        <f>IF($A160="","",IF((I160="Sold"),ROUND((G160*(1-H160)),2),0))</f>
        <v/>
      </c>
      <c r="K160" s="14" t="str">
        <f>IF($A160="","",IF(OR((I160="Sold"),(I160="Paid out")),ROUND((G160*H160),2),0))</f>
        <v/>
      </c>
      <c r="L160" s="15" t="str">
        <f>IF($A160="","",IF(OR((I160="Listed"),(I160="Marked down")),(TODAY()-E160),""))</f>
        <v/>
      </c>
    </row>
    <row r="161" spans="1:12" x14ac:dyDescent="0.25">
      <c r="E161" s="11"/>
      <c r="F161" s="12"/>
      <c r="G161" s="12"/>
      <c r="H161" s="13"/>
      <c r="J161" s="14" t="str">
        <f>IF($A161="","",IF((I161="Sold"),ROUND((G161*(1-H161)),2),0))</f>
        <v/>
      </c>
      <c r="K161" s="14" t="str">
        <f>IF($A161="","",IF(OR((I161="Sold"),(I161="Paid out")),ROUND((G161*H161),2),0))</f>
        <v/>
      </c>
      <c r="L161" s="15" t="str">
        <f>IF($A161="","",IF(OR((I161="Listed"),(I161="Marked down")),(TODAY()-E161),""))</f>
        <v/>
      </c>
    </row>
    <row r="162" spans="1:12" x14ac:dyDescent="0.25">
      <c r="E162" s="11"/>
      <c r="F162" s="12"/>
      <c r="G162" s="12"/>
      <c r="H162" s="13"/>
      <c r="J162" s="14" t="str">
        <f>IF($A162="","",IF((I162="Sold"),ROUND((G162*(1-H162)),2),0))</f>
        <v/>
      </c>
      <c r="K162" s="14" t="str">
        <f>IF($A162="","",IF(OR((I162="Sold"),(I162="Paid out")),ROUND((G162*H162),2),0))</f>
        <v/>
      </c>
      <c r="L162" s="15" t="str">
        <f>IF($A162="","",IF(OR((I162="Listed"),(I162="Marked down")),(TODAY()-E162),""))</f>
        <v/>
      </c>
    </row>
    <row r="163" spans="1:12" x14ac:dyDescent="0.25">
      <c r="E163" s="11"/>
      <c r="F163" s="12"/>
      <c r="G163" s="12"/>
      <c r="H163" s="13"/>
      <c r="J163" s="14" t="str">
        <f>IF($A163="","",IF((I163="Sold"),ROUND((G163*(1-H163)),2),0))</f>
        <v/>
      </c>
      <c r="K163" s="14" t="str">
        <f>IF($A163="","",IF(OR((I163="Sold"),(I163="Paid out")),ROUND((G163*H163),2),0))</f>
        <v/>
      </c>
      <c r="L163" s="15" t="str">
        <f>IF($A163="","",IF(OR((I163="Listed"),(I163="Marked down")),(TODAY()-E163),""))</f>
        <v/>
      </c>
    </row>
    <row r="164" spans="1:12" x14ac:dyDescent="0.25">
      <c r="E164" s="11"/>
      <c r="F164" s="12"/>
      <c r="G164" s="12"/>
      <c r="H164" s="13"/>
      <c r="J164" s="14" t="str">
        <f>IF($A164="","",IF((I164="Sold"),ROUND((G164*(1-H164)),2),0))</f>
        <v/>
      </c>
      <c r="K164" s="14" t="str">
        <f>IF($A164="","",IF(OR((I164="Sold"),(I164="Paid out")),ROUND((G164*H164),2),0))</f>
        <v/>
      </c>
      <c r="L164" s="15" t="str">
        <f>IF($A164="","",IF(OR((I164="Listed"),(I164="Marked down")),(TODAY()-E164),""))</f>
        <v/>
      </c>
    </row>
    <row r="165" spans="1:12" x14ac:dyDescent="0.25">
      <c r="E165" s="11"/>
      <c r="F165" s="12"/>
      <c r="G165" s="12"/>
      <c r="H165" s="13"/>
      <c r="J165" s="14" t="str">
        <f>IF($A165="","",IF((I165="Sold"),ROUND((G165*(1-H165)),2),0))</f>
        <v/>
      </c>
      <c r="K165" s="14" t="str">
        <f>IF($A165="","",IF(OR((I165="Sold"),(I165="Paid out")),ROUND((G165*H165),2),0))</f>
        <v/>
      </c>
      <c r="L165" s="15" t="str">
        <f>IF($A165="","",IF(OR((I165="Listed"),(I165="Marked down")),(TODAY()-E165),""))</f>
        <v/>
      </c>
    </row>
    <row r="166" spans="1:12" x14ac:dyDescent="0.25">
      <c r="E166" s="11"/>
      <c r="F166" s="12"/>
      <c r="G166" s="12"/>
      <c r="H166" s="13"/>
      <c r="J166" s="14" t="str">
        <f>IF($A166="","",IF((I166="Sold"),ROUND((G166*(1-H166)),2),0))</f>
        <v/>
      </c>
      <c r="K166" s="14" t="str">
        <f>IF($A166="","",IF(OR((I166="Sold"),(I166="Paid out")),ROUND((G166*H166),2),0))</f>
        <v/>
      </c>
      <c r="L166" s="15" t="str">
        <f>IF($A166="","",IF(OR((I166="Listed"),(I166="Marked down")),(TODAY()-E166),""))</f>
        <v/>
      </c>
    </row>
    <row r="167" spans="1:12" x14ac:dyDescent="0.25">
      <c r="E167" s="11"/>
      <c r="F167" s="12"/>
      <c r="G167" s="12"/>
      <c r="H167" s="13"/>
      <c r="J167" s="14" t="str">
        <f>IF($A167="","",IF((I167="Sold"),ROUND((G167*(1-H167)),2),0))</f>
        <v/>
      </c>
      <c r="K167" s="14" t="str">
        <f>IF($A167="","",IF(OR((I167="Sold"),(I167="Paid out")),ROUND((G167*H167),2),0))</f>
        <v/>
      </c>
      <c r="L167" s="15" t="str">
        <f>IF($A167="","",IF(OR((I167="Listed"),(I167="Marked down")),(TODAY()-E167),""))</f>
        <v/>
      </c>
    </row>
    <row r="168" spans="1:12" x14ac:dyDescent="0.25">
      <c r="E168" s="11"/>
      <c r="F168" s="12"/>
      <c r="G168" s="12"/>
      <c r="H168" s="13"/>
      <c r="J168" s="14" t="str">
        <f>IF($A168="","",IF((I168="Sold"),ROUND((G168*(1-H168)),2),0))</f>
        <v/>
      </c>
      <c r="K168" s="14" t="str">
        <f>IF($A168="","",IF(OR((I168="Sold"),(I168="Paid out")),ROUND((G168*H168),2),0))</f>
        <v/>
      </c>
      <c r="L168" s="15" t="str">
        <f>IF($A168="","",IF(OR((I168="Listed"),(I168="Marked down")),(TODAY()-E168),""))</f>
        <v/>
      </c>
    </row>
    <row r="169" spans="1:12" x14ac:dyDescent="0.25">
      <c r="E169" s="11"/>
      <c r="F169" s="12"/>
      <c r="G169" s="12"/>
      <c r="H169" s="13"/>
      <c r="J169" s="14" t="str">
        <f>IF($A169="","",IF((I169="Sold"),ROUND((G169*(1-H169)),2),0))</f>
        <v/>
      </c>
      <c r="K169" s="14" t="str">
        <f>IF($A169="","",IF(OR((I169="Sold"),(I169="Paid out")),ROUND((G169*H169),2),0))</f>
        <v/>
      </c>
      <c r="L169" s="15" t="str">
        <f>IF($A169="","",IF(OR((I169="Listed"),(I169="Marked down")),(TODAY()-E169),""))</f>
        <v/>
      </c>
    </row>
    <row r="170" spans="1:12" x14ac:dyDescent="0.25">
      <c r="E170" s="11"/>
      <c r="F170" s="12"/>
      <c r="G170" s="12"/>
      <c r="H170" s="13"/>
      <c r="J170" s="14" t="str">
        <f>IF($A170="","",IF((I170="Sold"),ROUND((G170*(1-H170)),2),0))</f>
        <v/>
      </c>
      <c r="K170" s="14" t="str">
        <f>IF($A170="","",IF(OR((I170="Sold"),(I170="Paid out")),ROUND((G170*H170),2),0))</f>
        <v/>
      </c>
      <c r="L170" s="15" t="str">
        <f>IF($A170="","",IF(OR((I170="Listed"),(I170="Marked down")),(TODAY()-E170),""))</f>
        <v/>
      </c>
    </row>
    <row r="171" spans="1:12" x14ac:dyDescent="0.25">
      <c r="E171" s="11"/>
      <c r="F171" s="12"/>
      <c r="G171" s="12"/>
      <c r="H171" s="13"/>
      <c r="J171" s="14" t="str">
        <f>IF($A171="","",IF((I171="Sold"),ROUND((G171*(1-H171)),2),0))</f>
        <v/>
      </c>
      <c r="K171" s="14" t="str">
        <f>IF($A171="","",IF(OR((I171="Sold"),(I171="Paid out")),ROUND((G171*H171),2),0))</f>
        <v/>
      </c>
      <c r="L171" s="15" t="str">
        <f>IF($A171="","",IF(OR((I171="Listed"),(I171="Marked down")),(TODAY()-E171),""))</f>
        <v/>
      </c>
    </row>
    <row r="172" spans="1:12" x14ac:dyDescent="0.25">
      <c r="E172" s="11"/>
      <c r="F172" s="12"/>
      <c r="G172" s="12"/>
      <c r="H172" s="13"/>
      <c r="J172" s="14" t="str">
        <f>IF($A172="","",IF((I172="Sold"),ROUND((G172*(1-H172)),2),0))</f>
        <v/>
      </c>
      <c r="K172" s="14" t="str">
        <f>IF($A172="","",IF(OR((I172="Sold"),(I172="Paid out")),ROUND((G172*H172),2),0))</f>
        <v/>
      </c>
      <c r="L172" s="15" t="str">
        <f>IF($A172="","",IF(OR((I172="Listed"),(I172="Marked down")),(TODAY()-E172),""))</f>
        <v/>
      </c>
    </row>
    <row r="173" spans="1:12" x14ac:dyDescent="0.25">
      <c r="E173" s="11"/>
      <c r="F173" s="12"/>
      <c r="G173" s="12"/>
      <c r="H173" s="13"/>
      <c r="J173" s="14" t="str">
        <f>IF($A173="","",IF((I173="Sold"),ROUND((G173*(1-H173)),2),0))</f>
        <v/>
      </c>
      <c r="K173" s="14" t="str">
        <f>IF($A173="","",IF(OR((I173="Sold"),(I173="Paid out")),ROUND((G173*H173),2),0))</f>
        <v/>
      </c>
      <c r="L173" s="15" t="str">
        <f>IF($A173="","",IF(OR((I173="Listed"),(I173="Marked down")),(TODAY()-E173),""))</f>
        <v/>
      </c>
    </row>
    <row r="174" spans="1:12" x14ac:dyDescent="0.25">
      <c r="E174" s="11"/>
      <c r="F174" s="12"/>
      <c r="G174" s="12"/>
      <c r="H174" s="13"/>
      <c r="J174" s="14" t="str">
        <f>IF($A174="","",IF((I174="Sold"),ROUND((G174*(1-H174)),2),0))</f>
        <v/>
      </c>
      <c r="K174" s="14" t="str">
        <f>IF($A174="","",IF(OR((I174="Sold"),(I174="Paid out")),ROUND((G174*H174),2),0))</f>
        <v/>
      </c>
      <c r="L174" s="15" t="str">
        <f>IF($A174="","",IF(OR((I174="Listed"),(I174="Marked down")),(TODAY()-E174),""))</f>
        <v/>
      </c>
    </row>
    <row r="175" spans="1:12" x14ac:dyDescent="0.25">
      <c r="E175" s="11"/>
      <c r="F175" s="12"/>
      <c r="G175" s="12"/>
      <c r="H175" s="13"/>
      <c r="J175" s="14" t="str">
        <f>IF($A175="","",IF((I175="Sold"),ROUND((G175*(1-H175)),2),0))</f>
        <v/>
      </c>
      <c r="K175" s="14" t="str">
        <f>IF($A175="","",IF(OR((I175="Sold"),(I175="Paid out")),ROUND((G175*H175),2),0))</f>
        <v/>
      </c>
      <c r="L175" s="15" t="str">
        <f>IF($A175="","",IF(OR((I175="Listed"),(I175="Marked down")),(TODAY()-E175),""))</f>
        <v/>
      </c>
    </row>
    <row r="176" spans="1:12" x14ac:dyDescent="0.25">
      <c r="E176" s="11"/>
      <c r="F176" s="12"/>
      <c r="G176" s="12"/>
      <c r="H176" s="13"/>
      <c r="J176" s="14" t="str">
        <f>IF($A176="","",IF((I176="Sold"),ROUND((G176*(1-H176)),2),0))</f>
        <v/>
      </c>
      <c r="K176" s="14" t="str">
        <f>IF($A176="","",IF(OR((I176="Sold"),(I176="Paid out")),ROUND((G176*H176),2),0))</f>
        <v/>
      </c>
      <c r="L176" s="15" t="str">
        <f>IF($A176="","",IF(OR((I176="Listed"),(I176="Marked down")),(TODAY()-E176),""))</f>
        <v/>
      </c>
    </row>
    <row r="177" spans="1:12" x14ac:dyDescent="0.25">
      <c r="E177" s="11"/>
      <c r="F177" s="12"/>
      <c r="G177" s="12"/>
      <c r="H177" s="13"/>
      <c r="J177" s="14" t="str">
        <f>IF($A177="","",IF((I177="Sold"),ROUND((G177*(1-H177)),2),0))</f>
        <v/>
      </c>
      <c r="K177" s="14" t="str">
        <f>IF($A177="","",IF(OR((I177="Sold"),(I177="Paid out")),ROUND((G177*H177),2),0))</f>
        <v/>
      </c>
      <c r="L177" s="15" t="str">
        <f>IF($A177="","",IF(OR((I177="Listed"),(I177="Marked down")),(TODAY()-E177),""))</f>
        <v/>
      </c>
    </row>
    <row r="178" spans="1:12" x14ac:dyDescent="0.25">
      <c r="E178" s="11"/>
      <c r="F178" s="12"/>
      <c r="G178" s="12"/>
      <c r="H178" s="13"/>
      <c r="J178" s="14" t="str">
        <f>IF($A178="","",IF((I178="Sold"),ROUND((G178*(1-H178)),2),0))</f>
        <v/>
      </c>
      <c r="K178" s="14" t="str">
        <f>IF($A178="","",IF(OR((I178="Sold"),(I178="Paid out")),ROUND((G178*H178),2),0))</f>
        <v/>
      </c>
      <c r="L178" s="15" t="str">
        <f>IF($A178="","",IF(OR((I178="Listed"),(I178="Marked down")),(TODAY()-E178),""))</f>
        <v/>
      </c>
    </row>
    <row r="179" spans="1:12" x14ac:dyDescent="0.25">
      <c r="E179" s="11"/>
      <c r="F179" s="12"/>
      <c r="G179" s="12"/>
      <c r="H179" s="13"/>
      <c r="J179" s="14" t="str">
        <f>IF($A179="","",IF((I179="Sold"),ROUND((G179*(1-H179)),2),0))</f>
        <v/>
      </c>
      <c r="K179" s="14" t="str">
        <f>IF($A179="","",IF(OR((I179="Sold"),(I179="Paid out")),ROUND((G179*H179),2),0))</f>
        <v/>
      </c>
      <c r="L179" s="15" t="str">
        <f>IF($A179="","",IF(OR((I179="Listed"),(I179="Marked down")),(TODAY()-E179),""))</f>
        <v/>
      </c>
    </row>
    <row r="180" spans="1:12" x14ac:dyDescent="0.25">
      <c r="E180" s="11"/>
      <c r="F180" s="12"/>
      <c r="G180" s="12"/>
      <c r="H180" s="13"/>
      <c r="J180" s="14" t="str">
        <f>IF($A180="","",IF((I180="Sold"),ROUND((G180*(1-H180)),2),0))</f>
        <v/>
      </c>
      <c r="K180" s="14" t="str">
        <f>IF($A180="","",IF(OR((I180="Sold"),(I180="Paid out")),ROUND((G180*H180),2),0))</f>
        <v/>
      </c>
      <c r="L180" s="15" t="str">
        <f>IF($A180="","",IF(OR((I180="Listed"),(I180="Marked down")),(TODAY()-E180),""))</f>
        <v/>
      </c>
    </row>
    <row r="181" spans="1:12" x14ac:dyDescent="0.25">
      <c r="E181" s="11"/>
      <c r="F181" s="12"/>
      <c r="G181" s="12"/>
      <c r="H181" s="13"/>
      <c r="J181" s="14" t="str">
        <f>IF($A181="","",IF((I181="Sold"),ROUND((G181*(1-H181)),2),0))</f>
        <v/>
      </c>
      <c r="K181" s="14" t="str">
        <f>IF($A181="","",IF(OR((I181="Sold"),(I181="Paid out")),ROUND((G181*H181),2),0))</f>
        <v/>
      </c>
      <c r="L181" s="15" t="str">
        <f>IF($A181="","",IF(OR((I181="Listed"),(I181="Marked down")),(TODAY()-E181),""))</f>
        <v/>
      </c>
    </row>
    <row r="182" spans="1:12" x14ac:dyDescent="0.25">
      <c r="E182" s="11"/>
      <c r="F182" s="12"/>
      <c r="G182" s="12"/>
      <c r="H182" s="13"/>
      <c r="J182" s="14" t="str">
        <f>IF($A182="","",IF((I182="Sold"),ROUND((G182*(1-H182)),2),0))</f>
        <v/>
      </c>
      <c r="K182" s="14" t="str">
        <f>IF($A182="","",IF(OR((I182="Sold"),(I182="Paid out")),ROUND((G182*H182),2),0))</f>
        <v/>
      </c>
      <c r="L182" s="15" t="str">
        <f>IF($A182="","",IF(OR((I182="Listed"),(I182="Marked down")),(TODAY()-E182),""))</f>
        <v/>
      </c>
    </row>
    <row r="183" spans="1:12" x14ac:dyDescent="0.25">
      <c r="E183" s="11"/>
      <c r="F183" s="12"/>
      <c r="G183" s="12"/>
      <c r="H183" s="13"/>
      <c r="J183" s="14" t="str">
        <f>IF($A183="","",IF((I183="Sold"),ROUND((G183*(1-H183)),2),0))</f>
        <v/>
      </c>
      <c r="K183" s="14" t="str">
        <f>IF($A183="","",IF(OR((I183="Sold"),(I183="Paid out")),ROUND((G183*H183),2),0))</f>
        <v/>
      </c>
      <c r="L183" s="15" t="str">
        <f>IF($A183="","",IF(OR((I183="Listed"),(I183="Marked down")),(TODAY()-E183),""))</f>
        <v/>
      </c>
    </row>
    <row r="184" spans="1:12" x14ac:dyDescent="0.25">
      <c r="E184" s="11"/>
      <c r="F184" s="12"/>
      <c r="G184" s="12"/>
      <c r="H184" s="13"/>
      <c r="J184" s="14" t="str">
        <f>IF($A184="","",IF((I184="Sold"),ROUND((G184*(1-H184)),2),0))</f>
        <v/>
      </c>
      <c r="K184" s="14" t="str">
        <f>IF($A184="","",IF(OR((I184="Sold"),(I184="Paid out")),ROUND((G184*H184),2),0))</f>
        <v/>
      </c>
      <c r="L184" s="15" t="str">
        <f>IF($A184="","",IF(OR((I184="Listed"),(I184="Marked down")),(TODAY()-E184),""))</f>
        <v/>
      </c>
    </row>
    <row r="185" spans="1:12" x14ac:dyDescent="0.25">
      <c r="E185" s="11"/>
      <c r="F185" s="12"/>
      <c r="G185" s="12"/>
      <c r="H185" s="13"/>
      <c r="J185" s="14" t="str">
        <f>IF($A185="","",IF((I185="Sold"),ROUND((G185*(1-H185)),2),0))</f>
        <v/>
      </c>
      <c r="K185" s="14" t="str">
        <f>IF($A185="","",IF(OR((I185="Sold"),(I185="Paid out")),ROUND((G185*H185),2),0))</f>
        <v/>
      </c>
      <c r="L185" s="15" t="str">
        <f>IF($A185="","",IF(OR((I185="Listed"),(I185="Marked down")),(TODAY()-E185),""))</f>
        <v/>
      </c>
    </row>
    <row r="186" spans="1:12" x14ac:dyDescent="0.25">
      <c r="E186" s="11"/>
      <c r="F186" s="12"/>
      <c r="G186" s="12"/>
      <c r="H186" s="13"/>
      <c r="J186" s="14" t="str">
        <f>IF($A186="","",IF((I186="Sold"),ROUND((G186*(1-H186)),2),0))</f>
        <v/>
      </c>
      <c r="K186" s="14" t="str">
        <f>IF($A186="","",IF(OR((I186="Sold"),(I186="Paid out")),ROUND((G186*H186),2),0))</f>
        <v/>
      </c>
      <c r="L186" s="15" t="str">
        <f>IF($A186="","",IF(OR((I186="Listed"),(I186="Marked down")),(TODAY()-E186),""))</f>
        <v/>
      </c>
    </row>
    <row r="187" spans="1:12" x14ac:dyDescent="0.25">
      <c r="E187" s="11"/>
      <c r="F187" s="12"/>
      <c r="G187" s="12"/>
      <c r="H187" s="13"/>
      <c r="J187" s="14" t="str">
        <f>IF($A187="","",IF((I187="Sold"),ROUND((G187*(1-H187)),2),0))</f>
        <v/>
      </c>
      <c r="K187" s="14" t="str">
        <f>IF($A187="","",IF(OR((I187="Sold"),(I187="Paid out")),ROUND((G187*H187),2),0))</f>
        <v/>
      </c>
      <c r="L187" s="15" t="str">
        <f>IF($A187="","",IF(OR((I187="Listed"),(I187="Marked down")),(TODAY()-E187),""))</f>
        <v/>
      </c>
    </row>
    <row r="188" spans="1:12" x14ac:dyDescent="0.25">
      <c r="E188" s="11"/>
      <c r="F188" s="12"/>
      <c r="G188" s="12"/>
      <c r="H188" s="13"/>
      <c r="J188" s="14" t="str">
        <f>IF($A188="","",IF((I188="Sold"),ROUND((G188*(1-H188)),2),0))</f>
        <v/>
      </c>
      <c r="K188" s="14" t="str">
        <f>IF($A188="","",IF(OR((I188="Sold"),(I188="Paid out")),ROUND((G188*H188),2),0))</f>
        <v/>
      </c>
      <c r="L188" s="15" t="str">
        <f>IF($A188="","",IF(OR((I188="Listed"),(I188="Marked down")),(TODAY()-E188),""))</f>
        <v/>
      </c>
    </row>
    <row r="189" spans="1:12" x14ac:dyDescent="0.25">
      <c r="E189" s="11"/>
      <c r="F189" s="12"/>
      <c r="G189" s="12"/>
      <c r="H189" s="13"/>
      <c r="J189" s="14" t="str">
        <f>IF($A189="","",IF((I189="Sold"),ROUND((G189*(1-H189)),2),0))</f>
        <v/>
      </c>
      <c r="K189" s="14" t="str">
        <f>IF($A189="","",IF(OR((I189="Sold"),(I189="Paid out")),ROUND((G189*H189),2),0))</f>
        <v/>
      </c>
      <c r="L189" s="15" t="str">
        <f>IF($A189="","",IF(OR((I189="Listed"),(I189="Marked down")),(TODAY()-E189),""))</f>
        <v/>
      </c>
    </row>
    <row r="190" spans="1:12" x14ac:dyDescent="0.25">
      <c r="E190" s="11"/>
      <c r="F190" s="12"/>
      <c r="G190" s="12"/>
      <c r="H190" s="13"/>
      <c r="J190" s="14" t="str">
        <f>IF($A190="","",IF((I190="Sold"),ROUND((G190*(1-H190)),2),0))</f>
        <v/>
      </c>
      <c r="K190" s="14" t="str">
        <f>IF($A190="","",IF(OR((I190="Sold"),(I190="Paid out")),ROUND((G190*H190),2),0))</f>
        <v/>
      </c>
      <c r="L190" s="15" t="str">
        <f>IF($A190="","",IF(OR((I190="Listed"),(I190="Marked down")),(TODAY()-E190),""))</f>
        <v/>
      </c>
    </row>
    <row r="191" spans="1:12" x14ac:dyDescent="0.25">
      <c r="E191" s="11"/>
      <c r="F191" s="12"/>
      <c r="G191" s="12"/>
      <c r="H191" s="13"/>
      <c r="J191" s="14" t="str">
        <f>IF($A191="","",IF((I191="Sold"),ROUND((G191*(1-H191)),2),0))</f>
        <v/>
      </c>
      <c r="K191" s="14" t="str">
        <f>IF($A191="","",IF(OR((I191="Sold"),(I191="Paid out")),ROUND((G191*H191),2),0))</f>
        <v/>
      </c>
      <c r="L191" s="15" t="str">
        <f>IF($A191="","",IF(OR((I191="Listed"),(I191="Marked down")),(TODAY()-E191),""))</f>
        <v/>
      </c>
    </row>
    <row r="192" spans="1:12" x14ac:dyDescent="0.25">
      <c r="E192" s="11"/>
      <c r="F192" s="12"/>
      <c r="G192" s="12"/>
      <c r="H192" s="13"/>
      <c r="J192" s="14" t="str">
        <f>IF($A192="","",IF((I192="Sold"),ROUND((G192*(1-H192)),2),0))</f>
        <v/>
      </c>
      <c r="K192" s="14" t="str">
        <f>IF($A192="","",IF(OR((I192="Sold"),(I192="Paid out")),ROUND((G192*H192),2),0))</f>
        <v/>
      </c>
      <c r="L192" s="15" t="str">
        <f>IF($A192="","",IF(OR((I192="Listed"),(I192="Marked down")),(TODAY()-E192),""))</f>
        <v/>
      </c>
    </row>
    <row r="193" spans="1:12" x14ac:dyDescent="0.25">
      <c r="E193" s="11"/>
      <c r="F193" s="12"/>
      <c r="G193" s="12"/>
      <c r="H193" s="13"/>
      <c r="J193" s="14" t="str">
        <f>IF($A193="","",IF((I193="Sold"),ROUND((G193*(1-H193)),2),0))</f>
        <v/>
      </c>
      <c r="K193" s="14" t="str">
        <f>IF($A193="","",IF(OR((I193="Sold"),(I193="Paid out")),ROUND((G193*H193),2),0))</f>
        <v/>
      </c>
      <c r="L193" s="15" t="str">
        <f>IF($A193="","",IF(OR((I193="Listed"),(I193="Marked down")),(TODAY()-E193),""))</f>
        <v/>
      </c>
    </row>
    <row r="194" spans="1:12" x14ac:dyDescent="0.25">
      <c r="E194" s="11"/>
      <c r="F194" s="12"/>
      <c r="G194" s="12"/>
      <c r="H194" s="13"/>
      <c r="J194" s="14" t="str">
        <f>IF($A194="","",IF((I194="Sold"),ROUND((G194*(1-H194)),2),0))</f>
        <v/>
      </c>
      <c r="K194" s="14" t="str">
        <f>IF($A194="","",IF(OR((I194="Sold"),(I194="Paid out")),ROUND((G194*H194),2),0))</f>
        <v/>
      </c>
      <c r="L194" s="15" t="str">
        <f>IF($A194="","",IF(OR((I194="Listed"),(I194="Marked down")),(TODAY()-E194),""))</f>
        <v/>
      </c>
    </row>
    <row r="195" spans="1:12" x14ac:dyDescent="0.25">
      <c r="E195" s="11"/>
      <c r="F195" s="12"/>
      <c r="G195" s="12"/>
      <c r="H195" s="13"/>
      <c r="J195" s="14" t="str">
        <f>IF($A195="","",IF((I195="Sold"),ROUND((G195*(1-H195)),2),0))</f>
        <v/>
      </c>
      <c r="K195" s="14" t="str">
        <f>IF($A195="","",IF(OR((I195="Sold"),(I195="Paid out")),ROUND((G195*H195),2),0))</f>
        <v/>
      </c>
      <c r="L195" s="15" t="str">
        <f>IF($A195="","",IF(OR((I195="Listed"),(I195="Marked down")),(TODAY()-E195),""))</f>
        <v/>
      </c>
    </row>
    <row r="196" spans="1:12" x14ac:dyDescent="0.25">
      <c r="E196" s="11"/>
      <c r="F196" s="12"/>
      <c r="G196" s="12"/>
      <c r="H196" s="13"/>
      <c r="J196" s="14" t="str">
        <f>IF($A196="","",IF((I196="Sold"),ROUND((G196*(1-H196)),2),0))</f>
        <v/>
      </c>
      <c r="K196" s="14" t="str">
        <f>IF($A196="","",IF(OR((I196="Sold"),(I196="Paid out")),ROUND((G196*H196),2),0))</f>
        <v/>
      </c>
      <c r="L196" s="15" t="str">
        <f>IF($A196="","",IF(OR((I196="Listed"),(I196="Marked down")),(TODAY()-E196),""))</f>
        <v/>
      </c>
    </row>
    <row r="197" spans="1:12" x14ac:dyDescent="0.25">
      <c r="E197" s="11"/>
      <c r="F197" s="12"/>
      <c r="G197" s="12"/>
      <c r="H197" s="13"/>
      <c r="J197" s="14" t="str">
        <f>IF($A197="","",IF((I197="Sold"),ROUND((G197*(1-H197)),2),0))</f>
        <v/>
      </c>
      <c r="K197" s="14" t="str">
        <f>IF($A197="","",IF(OR((I197="Sold"),(I197="Paid out")),ROUND((G197*H197),2),0))</f>
        <v/>
      </c>
      <c r="L197" s="15" t="str">
        <f>IF($A197="","",IF(OR((I197="Listed"),(I197="Marked down")),(TODAY()-E197),""))</f>
        <v/>
      </c>
    </row>
    <row r="198" spans="1:12" x14ac:dyDescent="0.25">
      <c r="E198" s="11"/>
      <c r="F198" s="12"/>
      <c r="G198" s="12"/>
      <c r="H198" s="13"/>
      <c r="J198" s="14" t="str">
        <f>IF($A198="","",IF((I198="Sold"),ROUND((G198*(1-H198)),2),0))</f>
        <v/>
      </c>
      <c r="K198" s="14" t="str">
        <f>IF($A198="","",IF(OR((I198="Sold"),(I198="Paid out")),ROUND((G198*H198),2),0))</f>
        <v/>
      </c>
      <c r="L198" s="15" t="str">
        <f>IF($A198="","",IF(OR((I198="Listed"),(I198="Marked down")),(TODAY()-E198),""))</f>
        <v/>
      </c>
    </row>
    <row r="199" spans="1:12" x14ac:dyDescent="0.25">
      <c r="E199" s="11"/>
      <c r="F199" s="12"/>
      <c r="G199" s="12"/>
      <c r="H199" s="13"/>
      <c r="J199" s="14" t="str">
        <f>IF($A199="","",IF((I199="Sold"),ROUND((G199*(1-H199)),2),0))</f>
        <v/>
      </c>
      <c r="K199" s="14" t="str">
        <f>IF($A199="","",IF(OR((I199="Sold"),(I199="Paid out")),ROUND((G199*H199),2),0))</f>
        <v/>
      </c>
      <c r="L199" s="15" t="str">
        <f>IF($A199="","",IF(OR((I199="Listed"),(I199="Marked down")),(TODAY()-E199),""))</f>
        <v/>
      </c>
    </row>
    <row r="200" spans="1:12" x14ac:dyDescent="0.25">
      <c r="E200" s="11"/>
      <c r="F200" s="12"/>
      <c r="G200" s="12"/>
      <c r="H200" s="13"/>
      <c r="J200" s="14" t="str">
        <f>IF($A200="","",IF((I200="Sold"),ROUND((G200*(1-H200)),2),0))</f>
        <v/>
      </c>
      <c r="K200" s="14" t="str">
        <f>IF($A200="","",IF(OR((I200="Sold"),(I200="Paid out")),ROUND((G200*H200),2),0))</f>
        <v/>
      </c>
      <c r="L200" s="15" t="str">
        <f>IF($A200="","",IF(OR((I200="Listed"),(I200="Marked down")),(TODAY()-E200),""))</f>
        <v/>
      </c>
    </row>
    <row r="201" spans="1:12" x14ac:dyDescent="0.25">
      <c r="E201" s="11"/>
      <c r="F201" s="12"/>
      <c r="G201" s="12"/>
      <c r="H201" s="13"/>
      <c r="J201" s="14" t="str">
        <f>IF($A201="","",IF((I201="Sold"),ROUND((G201*(1-H201)),2),0))</f>
        <v/>
      </c>
      <c r="K201" s="14" t="str">
        <f>IF($A201="","",IF(OR((I201="Sold"),(I201="Paid out")),ROUND((G201*H201),2),0))</f>
        <v/>
      </c>
      <c r="L201" s="15" t="str">
        <f>IF($A201="","",IF(OR((I201="Listed"),(I201="Marked down")),(TODAY()-E201),""))</f>
        <v/>
      </c>
    </row>
  </sheetData>
  <autoFilter ref="A1:L1"/>
  <conditionalFormatting sqref="L2:L201">
    <cfRule type="expression" dxfId="0" priority="1">
      <formula>AND(L2&lt;&gt;"",L2&gt;90)</formula>
    </cfRule>
  </conditionalFormatting>
  <dataValidations count="5"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Listed, Marked down, Sold, Paid out, Returned" sqref="I2:I201">
      <formula1>"Listed,Marked down,Sold,Paid out,Returned"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3" x14ac:dyDescent="0.25">
      <c r="A3" t="s">
        <v>48</v>
      </c>
      <c r="B3" s="19">
        <f>SUM('Items'!$J$2:$J$201)</f>
        <v>469</v>
      </c>
      <c r="C3" s="20" t="s">
        <v>49</v>
      </c>
    </row>
    <row r="4" spans="1:2" x14ac:dyDescent="0.25">
      <c r="A4" t="s">
        <v>50</v>
      </c>
      <c r="B4" s="19">
        <f>SUM('Items'!$K$2:$K$201)</f>
        <v>220.5</v>
      </c>
    </row>
    <row r="5" spans="1:3" x14ac:dyDescent="0.25">
      <c r="A5" s="17" t="s">
        <v>51</v>
      </c>
      <c r="B5" s="18"/>
      <c r="C5" s="18"/>
    </row>
    <row r="6" spans="1:2" x14ac:dyDescent="0.25">
      <c r="A6" t="s">
        <v>52</v>
      </c>
      <c r="B6" s="21">
        <f>COUNTIF('Items'!$L$2:$L$201,"&gt;90")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Items</vt:lpstr>
      <vt:lpstr>Payouts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