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mmiss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<sst xmlns="http://schemas.openxmlformats.org/spreadsheetml/2006/main" count="58" uniqueCount="54">
  <si>
    <t>Affiliate Commission Tracker</t>
  </si>
  <si>
    <t>A free affiliate commission spreadsheet: track commission by program and network with pending vs. paid and monthly totals, in Google Sheets and Excel.</t>
  </si>
  <si>
    <t>Quick start</t>
  </si>
  <si>
    <t>Open the Commissions tab and replace the sample rows with your own — one row per entry. Formulas fill in automatically for new rows.</t>
  </si>
  <si>
    <t>Enter tracked sales and the program rate each month; Paid amount comes from the network payout report.</t>
  </si>
  <si>
    <t>Short-paid turns red when a paid commission is less than expected (returns or rate changes): worth a ticket to the network.</t>
  </si>
  <si>
    <t>Mark Status as "Paid" when money arrives; the Summary tab splits paid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</si>
  <si>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</si>
  <si>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</si>
  <si>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</si>
  <si>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</si>
  <si>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</si>
  <si>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</si>
  <si>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</si>
  <si>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</si>
  <si>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Program</t>
  </si>
  <si>
    <t>Network</t>
  </si>
  <si>
    <t>Sales</t>
  </si>
  <si>
    <t>Commission rate</t>
  </si>
  <si>
    <t>Paid amount</t>
  </si>
  <si>
    <t>Status</t>
  </si>
  <si>
    <t>Expected commission</t>
  </si>
  <si>
    <t>Short-paid</t>
  </si>
  <si>
    <t>Standing desk brand</t>
  </si>
  <si>
    <t>Impact</t>
  </si>
  <si>
    <t>Paid</t>
  </si>
  <si>
    <t>Office chair brand</t>
  </si>
  <si>
    <t>ShareASale</t>
  </si>
  <si>
    <t>Amazon Associates</t>
  </si>
  <si>
    <t>Amazon</t>
  </si>
  <si>
    <t>Approved</t>
  </si>
  <si>
    <t>Pending</t>
  </si>
  <si>
    <t>Monitor arm brand</t>
  </si>
  <si>
    <t>CJ</t>
  </si>
  <si>
    <t>Desk mat brand</t>
  </si>
  <si>
    <t>Awin</t>
  </si>
  <si>
    <t>Reversed</t>
  </si>
  <si>
    <t>Item</t>
  </si>
  <si>
    <t>Value</t>
  </si>
  <si>
    <t>Notes</t>
  </si>
  <si>
    <t>Overview</t>
  </si>
  <si>
    <t>Entries</t>
  </si>
  <si>
    <t>By status</t>
  </si>
  <si>
    <t>Status: Pending</t>
  </si>
  <si>
    <t>Status: Approved</t>
  </si>
  <si>
    <t>Status: Paid</t>
  </si>
  <si>
    <t>Status: Reversed</t>
  </si>
  <si>
    <t>Totals</t>
  </si>
  <si>
    <t>Total sales</t>
  </si>
  <si>
    <t>Total paid amount</t>
  </si>
  <si>
    <t>Total expected commission</t>
  </si>
  <si>
    <t>Total short-paid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</si>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</sst>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4" customWidth="1"/>
    <col min="5" max="5" width="18" customWidth="1"/>
    <col min="6" max="6" width="14" customWidth="1"/>
    <col min="7" max="7" width="16" customWidth="1"/>
    <col min="8" max="8" width="22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46268</v>
      </c>
      <c r="B2" t="s">
        <v>23</v>
      </c>
      <c r="C2" t="s">
        <v>24</v>
      </c>
      <c r="D2" s="12">
        <v>18400</v>
      </c>
      <c r="E2" s="13">
        <v>0.08</v>
      </c>
      <c r="F2" s="12">
        <v>1472</v>
      </c>
      <c r="G2" t="s">
        <v>25</v>
      </c>
      <c r="H2" s="14">
        <f>IF($A2="","",ROUND((D2*E2),2))</f>
        <v>1472</v>
      </c>
      <c r="I2" s="14">
        <f>IF($A2="","",IF((G2="Paid"),(H2-F2),0))</f>
        <v>0</v>
      </c>
    </row>
    <row r="3" spans="1:9" x14ac:dyDescent="0.25">
      <c r="A3" s="11">
        <v>46268</v>
      </c>
      <c r="B3" t="s">
        <v>26</v>
      </c>
      <c r="C3" t="s">
        <v>27</v>
      </c>
      <c r="D3" s="12">
        <v>9800</v>
      </c>
      <c r="E3" s="13">
        <v>0.1</v>
      </c>
      <c r="F3" s="12">
        <v>930</v>
      </c>
      <c r="G3" t="s">
        <v>25</v>
      </c>
      <c r="H3" s="14">
        <f>IF($A3="","",ROUND((D3*E3),2))</f>
        <v>980</v>
      </c>
      <c r="I3" s="14">
        <f>IF($A3="","",IF((G3="Paid"),(H3-F3),0))</f>
        <v>50</v>
      </c>
    </row>
    <row r="4" spans="1:9" x14ac:dyDescent="0.25">
      <c r="A4" s="11">
        <v>46273</v>
      </c>
      <c r="B4" t="s">
        <v>28</v>
      </c>
      <c r="C4" t="s">
        <v>29</v>
      </c>
      <c r="D4" s="12">
        <v>6200</v>
      </c>
      <c r="E4" s="13">
        <v>0.03</v>
      </c>
      <c r="F4" s="12">
        <v>0</v>
      </c>
      <c r="G4" t="s">
        <v>30</v>
      </c>
      <c r="H4" s="14">
        <f>IF($A4="","",ROUND((D4*E4),2))</f>
        <v>186</v>
      </c>
      <c r="I4" s="14">
        <f>IF($A4="","",IF((G4="Paid"),(H4-F4),0))</f>
        <v>0</v>
      </c>
    </row>
    <row r="5" spans="1:9" x14ac:dyDescent="0.25">
      <c r="A5" s="11">
        <v>46298</v>
      </c>
      <c r="B5" t="s">
        <v>23</v>
      </c>
      <c r="C5" t="s">
        <v>24</v>
      </c>
      <c r="D5" s="12">
        <v>12100</v>
      </c>
      <c r="E5" s="13">
        <v>0.08</v>
      </c>
      <c r="F5" s="12">
        <v>0</v>
      </c>
      <c r="G5" t="s">
        <v>31</v>
      </c>
      <c r="H5" s="14">
        <f>IF($A5="","",ROUND((D5*E5),2))</f>
        <v>968</v>
      </c>
      <c r="I5" s="14">
        <f>IF($A5="","",IF((G5="Paid"),(H5-F5),0))</f>
        <v>0</v>
      </c>
    </row>
    <row r="6" spans="1:9" x14ac:dyDescent="0.25">
      <c r="A6" s="11">
        <v>46300</v>
      </c>
      <c r="B6" t="s">
        <v>32</v>
      </c>
      <c r="C6" t="s">
        <v>33</v>
      </c>
      <c r="D6" s="12">
        <v>3400</v>
      </c>
      <c r="E6" s="13">
        <v>0.12</v>
      </c>
      <c r="F6" s="12">
        <v>0</v>
      </c>
      <c r="G6" t="s">
        <v>31</v>
      </c>
      <c r="H6" s="14">
        <f>IF($A6="","",ROUND((D6*E6),2))</f>
        <v>408</v>
      </c>
      <c r="I6" s="14">
        <f>IF($A6="","",IF((G6="Paid"),(H6-F6),0))</f>
        <v>0</v>
      </c>
    </row>
    <row r="7" spans="1:9" x14ac:dyDescent="0.25">
      <c r="A7" s="11">
        <v>46248</v>
      </c>
      <c r="B7" t="s">
        <v>34</v>
      </c>
      <c r="C7" t="s">
        <v>35</v>
      </c>
      <c r="D7" s="12">
        <v>1800</v>
      </c>
      <c r="E7" s="13">
        <v>0.1</v>
      </c>
      <c r="F7" s="12">
        <v>0</v>
      </c>
      <c r="G7" t="s">
        <v>36</v>
      </c>
      <c r="H7" s="14">
        <f>IF($A7="","",ROUND((D7*E7),2))</f>
        <v>180</v>
      </c>
      <c r="I7" s="14">
        <f>IF($A7="","",IF((G7="Paid"),(H7-F7),0))</f>
        <v>0</v>
      </c>
    </row>
    <row r="8" spans="1:9" x14ac:dyDescent="0.25">
      <c r="A8" s="11"/>
      <c r="D8" s="12"/>
      <c r="E8" s="13"/>
      <c r="F8" s="12"/>
      <c r="H8" s="14" t="str">
        <f>IF($A8="","",ROUND((D8*E8),2))</f>
        <v/>
      </c>
      <c r="I8" s="14" t="str">
        <f>IF($A8="","",IF((G8="Paid"),(H8-F8),0))</f>
        <v/>
      </c>
    </row>
    <row r="9" spans="1:9" x14ac:dyDescent="0.25">
      <c r="A9" s="11"/>
      <c r="D9" s="12"/>
      <c r="E9" s="13"/>
      <c r="F9" s="12"/>
      <c r="H9" s="14" t="str">
        <f>IF($A9="","",ROUND((D9*E9),2))</f>
        <v/>
      </c>
      <c r="I9" s="14" t="str">
        <f>IF($A9="","",IF((G9="Paid"),(H9-F9),0))</f>
        <v/>
      </c>
    </row>
    <row r="10" spans="1:9" x14ac:dyDescent="0.25">
      <c r="A10" s="11"/>
      <c r="D10" s="12"/>
      <c r="E10" s="13"/>
      <c r="F10" s="12"/>
      <c r="H10" s="14" t="str">
        <f>IF($A10="","",ROUND((D10*E10),2))</f>
        <v/>
      </c>
      <c r="I10" s="14" t="str">
        <f>IF($A10="","",IF((G10="Paid"),(H10-F10),0))</f>
        <v/>
      </c>
    </row>
    <row r="11" spans="1:9" x14ac:dyDescent="0.25">
      <c r="A11" s="11"/>
      <c r="D11" s="12"/>
      <c r="E11" s="13"/>
      <c r="F11" s="12"/>
      <c r="H11" s="14" t="str">
        <f>IF($A11="","",ROUND((D11*E11),2))</f>
        <v/>
      </c>
      <c r="I11" s="14" t="str">
        <f>IF($A11="","",IF((G11="Paid"),(H11-F11),0))</f>
        <v/>
      </c>
    </row>
    <row r="12" spans="1:9" x14ac:dyDescent="0.25">
      <c r="A12" s="11"/>
      <c r="D12" s="12"/>
      <c r="E12" s="13"/>
      <c r="F12" s="12"/>
      <c r="H12" s="14" t="str">
        <f>IF($A12="","",ROUND((D12*E12),2))</f>
        <v/>
      </c>
      <c r="I12" s="14" t="str">
        <f>IF($A12="","",IF((G12="Paid"),(H12-F12),0))</f>
        <v/>
      </c>
    </row>
    <row r="13" spans="1:9" x14ac:dyDescent="0.25">
      <c r="A13" s="11"/>
      <c r="D13" s="12"/>
      <c r="E13" s="13"/>
      <c r="F13" s="12"/>
      <c r="H13" s="14" t="str">
        <f>IF($A13="","",ROUND((D13*E13),2))</f>
        <v/>
      </c>
      <c r="I13" s="14" t="str">
        <f>IF($A13="","",IF((G13="Paid"),(H13-F13),0))</f>
        <v/>
      </c>
    </row>
    <row r="14" spans="1:9" x14ac:dyDescent="0.25">
      <c r="A14" s="11"/>
      <c r="D14" s="12"/>
      <c r="E14" s="13"/>
      <c r="F14" s="12"/>
      <c r="H14" s="14" t="str">
        <f>IF($A14="","",ROUND((D14*E14),2))</f>
        <v/>
      </c>
      <c r="I14" s="14" t="str">
        <f>IF($A14="","",IF((G14="Paid"),(H14-F14),0))</f>
        <v/>
      </c>
    </row>
    <row r="15" spans="1:9" x14ac:dyDescent="0.25">
      <c r="A15" s="11"/>
      <c r="D15" s="12"/>
      <c r="E15" s="13"/>
      <c r="F15" s="12"/>
      <c r="H15" s="14" t="str">
        <f>IF($A15="","",ROUND((D15*E15),2))</f>
        <v/>
      </c>
      <c r="I15" s="14" t="str">
        <f>IF($A15="","",IF((G15="Paid"),(H15-F15),0))</f>
        <v/>
      </c>
    </row>
    <row r="16" spans="1:9" x14ac:dyDescent="0.25">
      <c r="A16" s="11"/>
      <c r="D16" s="12"/>
      <c r="E16" s="13"/>
      <c r="F16" s="12"/>
      <c r="H16" s="14" t="str">
        <f>IF($A16="","",ROUND((D16*E16),2))</f>
        <v/>
      </c>
      <c r="I16" s="14" t="str">
        <f>IF($A16="","",IF((G16="Paid"),(H16-F16),0))</f>
        <v/>
      </c>
    </row>
    <row r="17" spans="1:9" x14ac:dyDescent="0.25">
      <c r="A17" s="11"/>
      <c r="D17" s="12"/>
      <c r="E17" s="13"/>
      <c r="F17" s="12"/>
      <c r="H17" s="14" t="str">
        <f>IF($A17="","",ROUND((D17*E17),2))</f>
        <v/>
      </c>
      <c r="I17" s="14" t="str">
        <f>IF($A17="","",IF((G17="Paid"),(H17-F17),0))</f>
        <v/>
      </c>
    </row>
    <row r="18" spans="1:9" x14ac:dyDescent="0.25">
      <c r="A18" s="11"/>
      <c r="D18" s="12"/>
      <c r="E18" s="13"/>
      <c r="F18" s="12"/>
      <c r="H18" s="14" t="str">
        <f>IF($A18="","",ROUND((D18*E18),2))</f>
        <v/>
      </c>
      <c r="I18" s="14" t="str">
        <f>IF($A18="","",IF((G18="Paid"),(H18-F18),0))</f>
        <v/>
      </c>
    </row>
    <row r="19" spans="1:9" x14ac:dyDescent="0.25">
      <c r="A19" s="11"/>
      <c r="D19" s="12"/>
      <c r="E19" s="13"/>
      <c r="F19" s="12"/>
      <c r="H19" s="14" t="str">
        <f>IF($A19="","",ROUND((D19*E19),2))</f>
        <v/>
      </c>
      <c r="I19" s="14" t="str">
        <f>IF($A19="","",IF((G19="Paid"),(H19-F19),0))</f>
        <v/>
      </c>
    </row>
    <row r="20" spans="1:9" x14ac:dyDescent="0.25">
      <c r="A20" s="11"/>
      <c r="D20" s="12"/>
      <c r="E20" s="13"/>
      <c r="F20" s="12"/>
      <c r="H20" s="14" t="str">
        <f>IF($A20="","",ROUND((D20*E20),2))</f>
        <v/>
      </c>
      <c r="I20" s="14" t="str">
        <f>IF($A20="","",IF((G20="Paid"),(H20-F20),0))</f>
        <v/>
      </c>
    </row>
    <row r="21" spans="1:9" x14ac:dyDescent="0.25">
      <c r="A21" s="11"/>
      <c r="D21" s="12"/>
      <c r="E21" s="13"/>
      <c r="F21" s="12"/>
      <c r="H21" s="14" t="str">
        <f>IF($A21="","",ROUND((D21*E21),2))</f>
        <v/>
      </c>
      <c r="I21" s="14" t="str">
        <f>IF($A21="","",IF((G21="Paid"),(H21-F21),0))</f>
        <v/>
      </c>
    </row>
    <row r="22" spans="1:9" x14ac:dyDescent="0.25">
      <c r="A22" s="11"/>
      <c r="D22" s="12"/>
      <c r="E22" s="13"/>
      <c r="F22" s="12"/>
      <c r="H22" s="14" t="str">
        <f>IF($A22="","",ROUND((D22*E22),2))</f>
        <v/>
      </c>
      <c r="I22" s="14" t="str">
        <f>IF($A22="","",IF((G22="Paid"),(H22-F22),0))</f>
        <v/>
      </c>
    </row>
    <row r="23" spans="1:9" x14ac:dyDescent="0.25">
      <c r="A23" s="11"/>
      <c r="D23" s="12"/>
      <c r="E23" s="13"/>
      <c r="F23" s="12"/>
      <c r="H23" s="14" t="str">
        <f>IF($A23="","",ROUND((D23*E23),2))</f>
        <v/>
      </c>
      <c r="I23" s="14" t="str">
        <f>IF($A23="","",IF((G23="Paid"),(H23-F23),0))</f>
        <v/>
      </c>
    </row>
    <row r="24" spans="1:9" x14ac:dyDescent="0.25">
      <c r="A24" s="11"/>
      <c r="D24" s="12"/>
      <c r="E24" s="13"/>
      <c r="F24" s="12"/>
      <c r="H24" s="14" t="str">
        <f>IF($A24="","",ROUND((D24*E24),2))</f>
        <v/>
      </c>
      <c r="I24" s="14" t="str">
        <f>IF($A24="","",IF((G24="Paid"),(H24-F24),0))</f>
        <v/>
      </c>
    </row>
    <row r="25" spans="1:9" x14ac:dyDescent="0.25">
      <c r="A25" s="11"/>
      <c r="D25" s="12"/>
      <c r="E25" s="13"/>
      <c r="F25" s="12"/>
      <c r="H25" s="14" t="str">
        <f>IF($A25="","",ROUND((D25*E25),2))</f>
        <v/>
      </c>
      <c r="I25" s="14" t="str">
        <f>IF($A25="","",IF((G25="Paid"),(H25-F25),0))</f>
        <v/>
      </c>
    </row>
    <row r="26" spans="1:9" x14ac:dyDescent="0.25">
      <c r="A26" s="11"/>
      <c r="D26" s="12"/>
      <c r="E26" s="13"/>
      <c r="F26" s="12"/>
      <c r="H26" s="14" t="str">
        <f>IF($A26="","",ROUND((D26*E26),2))</f>
        <v/>
      </c>
      <c r="I26" s="14" t="str">
        <f>IF($A26="","",IF((G26="Paid"),(H26-F26),0))</f>
        <v/>
      </c>
    </row>
    <row r="27" spans="1:9" x14ac:dyDescent="0.25">
      <c r="A27" s="11"/>
      <c r="D27" s="12"/>
      <c r="E27" s="13"/>
      <c r="F27" s="12"/>
      <c r="H27" s="14" t="str">
        <f>IF($A27="","",ROUND((D27*E27),2))</f>
        <v/>
      </c>
      <c r="I27" s="14" t="str">
        <f>IF($A27="","",IF((G27="Paid"),(H27-F27),0))</f>
        <v/>
      </c>
    </row>
    <row r="28" spans="1:9" x14ac:dyDescent="0.25">
      <c r="A28" s="11"/>
      <c r="D28" s="12"/>
      <c r="E28" s="13"/>
      <c r="F28" s="12"/>
      <c r="H28" s="14" t="str">
        <f>IF($A28="","",ROUND((D28*E28),2))</f>
        <v/>
      </c>
      <c r="I28" s="14" t="str">
        <f>IF($A28="","",IF((G28="Paid"),(H28-F28),0))</f>
        <v/>
      </c>
    </row>
    <row r="29" spans="1:9" x14ac:dyDescent="0.25">
      <c r="A29" s="11"/>
      <c r="D29" s="12"/>
      <c r="E29" s="13"/>
      <c r="F29" s="12"/>
      <c r="H29" s="14" t="str">
        <f>IF($A29="","",ROUND((D29*E29),2))</f>
        <v/>
      </c>
      <c r="I29" s="14" t="str">
        <f>IF($A29="","",IF((G29="Paid"),(H29-F29),0))</f>
        <v/>
      </c>
    </row>
    <row r="30" spans="1:9" x14ac:dyDescent="0.25">
      <c r="A30" s="11"/>
      <c r="D30" s="12"/>
      <c r="E30" s="13"/>
      <c r="F30" s="12"/>
      <c r="H30" s="14" t="str">
        <f>IF($A30="","",ROUND((D30*E30),2))</f>
        <v/>
      </c>
      <c r="I30" s="14" t="str">
        <f>IF($A30="","",IF((G30="Paid"),(H30-F30),0))</f>
        <v/>
      </c>
    </row>
    <row r="31" spans="1:9" x14ac:dyDescent="0.25">
      <c r="A31" s="11"/>
      <c r="D31" s="12"/>
      <c r="E31" s="13"/>
      <c r="F31" s="12"/>
      <c r="H31" s="14" t="str">
        <f>IF($A31="","",ROUND((D31*E31),2))</f>
        <v/>
      </c>
      <c r="I31" s="14" t="str">
        <f>IF($A31="","",IF((G31="Paid"),(H31-F31),0))</f>
        <v/>
      </c>
    </row>
    <row r="32" spans="1:9" x14ac:dyDescent="0.25">
      <c r="A32" s="11"/>
      <c r="D32" s="12"/>
      <c r="E32" s="13"/>
      <c r="F32" s="12"/>
      <c r="H32" s="14" t="str">
        <f>IF($A32="","",ROUND((D32*E32),2))</f>
        <v/>
      </c>
      <c r="I32" s="14" t="str">
        <f>IF($A32="","",IF((G32="Paid"),(H32-F32),0))</f>
        <v/>
      </c>
    </row>
    <row r="33" spans="1:9" x14ac:dyDescent="0.25">
      <c r="A33" s="11"/>
      <c r="D33" s="12"/>
      <c r="E33" s="13"/>
      <c r="F33" s="12"/>
      <c r="H33" s="14" t="str">
        <f>IF($A33="","",ROUND((D33*E33),2))</f>
        <v/>
      </c>
      <c r="I33" s="14" t="str">
        <f>IF($A33="","",IF((G33="Paid"),(H33-F33),0))</f>
        <v/>
      </c>
    </row>
    <row r="34" spans="1:9" x14ac:dyDescent="0.25">
      <c r="A34" s="11"/>
      <c r="D34" s="12"/>
      <c r="E34" s="13"/>
      <c r="F34" s="12"/>
      <c r="H34" s="14" t="str">
        <f>IF($A34="","",ROUND((D34*E34),2))</f>
        <v/>
      </c>
      <c r="I34" s="14" t="str">
        <f>IF($A34="","",IF((G34="Paid"),(H34-F34),0))</f>
        <v/>
      </c>
    </row>
    <row r="35" spans="1:9" x14ac:dyDescent="0.25">
      <c r="A35" s="11"/>
      <c r="D35" s="12"/>
      <c r="E35" s="13"/>
      <c r="F35" s="12"/>
      <c r="H35" s="14" t="str">
        <f>IF($A35="","",ROUND((D35*E35),2))</f>
        <v/>
      </c>
      <c r="I35" s="14" t="str">
        <f>IF($A35="","",IF((G35="Paid"),(H35-F35),0))</f>
        <v/>
      </c>
    </row>
    <row r="36" spans="1:9" x14ac:dyDescent="0.25">
      <c r="A36" s="11"/>
      <c r="D36" s="12"/>
      <c r="E36" s="13"/>
      <c r="F36" s="12"/>
      <c r="H36" s="14" t="str">
        <f>IF($A36="","",ROUND((D36*E36),2))</f>
        <v/>
      </c>
      <c r="I36" s="14" t="str">
        <f>IF($A36="","",IF((G36="Paid"),(H36-F36),0))</f>
        <v/>
      </c>
    </row>
    <row r="37" spans="1:9" x14ac:dyDescent="0.25">
      <c r="A37" s="11"/>
      <c r="D37" s="12"/>
      <c r="E37" s="13"/>
      <c r="F37" s="12"/>
      <c r="H37" s="14" t="str">
        <f>IF($A37="","",ROUND((D37*E37),2))</f>
        <v/>
      </c>
      <c r="I37" s="14" t="str">
        <f>IF($A37="","",IF((G37="Paid"),(H37-F37),0))</f>
        <v/>
      </c>
    </row>
    <row r="38" spans="1:9" x14ac:dyDescent="0.25">
      <c r="A38" s="11"/>
      <c r="D38" s="12"/>
      <c r="E38" s="13"/>
      <c r="F38" s="12"/>
      <c r="H38" s="14" t="str">
        <f>IF($A38="","",ROUND((D38*E38),2))</f>
        <v/>
      </c>
      <c r="I38" s="14" t="str">
        <f>IF($A38="","",IF((G38="Paid"),(H38-F38),0))</f>
        <v/>
      </c>
    </row>
    <row r="39" spans="1:9" x14ac:dyDescent="0.25">
      <c r="A39" s="11"/>
      <c r="D39" s="12"/>
      <c r="E39" s="13"/>
      <c r="F39" s="12"/>
      <c r="H39" s="14" t="str">
        <f>IF($A39="","",ROUND((D39*E39),2))</f>
        <v/>
      </c>
      <c r="I39" s="14" t="str">
        <f>IF($A39="","",IF((G39="Paid"),(H39-F39),0))</f>
        <v/>
      </c>
    </row>
    <row r="40" spans="1:9" x14ac:dyDescent="0.25">
      <c r="A40" s="11"/>
      <c r="D40" s="12"/>
      <c r="E40" s="13"/>
      <c r="F40" s="12"/>
      <c r="H40" s="14" t="str">
        <f>IF($A40="","",ROUND((D40*E40),2))</f>
        <v/>
      </c>
      <c r="I40" s="14" t="str">
        <f>IF($A40="","",IF((G40="Paid"),(H40-F40),0))</f>
        <v/>
      </c>
    </row>
    <row r="41" spans="1:9" x14ac:dyDescent="0.25">
      <c r="A41" s="11"/>
      <c r="D41" s="12"/>
      <c r="E41" s="13"/>
      <c r="F41" s="12"/>
      <c r="H41" s="14" t="str">
        <f>IF($A41="","",ROUND((D41*E41),2))</f>
        <v/>
      </c>
      <c r="I41" s="14" t="str">
        <f>IF($A41="","",IF((G41="Paid"),(H41-F41),0))</f>
        <v/>
      </c>
    </row>
    <row r="42" spans="1:9" x14ac:dyDescent="0.25">
      <c r="A42" s="11"/>
      <c r="D42" s="12"/>
      <c r="E42" s="13"/>
      <c r="F42" s="12"/>
      <c r="H42" s="14" t="str">
        <f>IF($A42="","",ROUND((D42*E42),2))</f>
        <v/>
      </c>
      <c r="I42" s="14" t="str">
        <f>IF($A42="","",IF((G42="Paid"),(H42-F42),0))</f>
        <v/>
      </c>
    </row>
    <row r="43" spans="1:9" x14ac:dyDescent="0.25">
      <c r="A43" s="11"/>
      <c r="D43" s="12"/>
      <c r="E43" s="13"/>
      <c r="F43" s="12"/>
      <c r="H43" s="14" t="str">
        <f>IF($A43="","",ROUND((D43*E43),2))</f>
        <v/>
      </c>
      <c r="I43" s="14" t="str">
        <f>IF($A43="","",IF((G43="Paid"),(H43-F43),0))</f>
        <v/>
      </c>
    </row>
    <row r="44" spans="1:9" x14ac:dyDescent="0.25">
      <c r="A44" s="11"/>
      <c r="D44" s="12"/>
      <c r="E44" s="13"/>
      <c r="F44" s="12"/>
      <c r="H44" s="14" t="str">
        <f>IF($A44="","",ROUND((D44*E44),2))</f>
        <v/>
      </c>
      <c r="I44" s="14" t="str">
        <f>IF($A44="","",IF((G44="Paid"),(H44-F44),0))</f>
        <v/>
      </c>
    </row>
    <row r="45" spans="1:9" x14ac:dyDescent="0.25">
      <c r="A45" s="11"/>
      <c r="D45" s="12"/>
      <c r="E45" s="13"/>
      <c r="F45" s="12"/>
      <c r="H45" s="14" t="str">
        <f>IF($A45="","",ROUND((D45*E45),2))</f>
        <v/>
      </c>
      <c r="I45" s="14" t="str">
        <f>IF($A45="","",IF((G45="Paid"),(H45-F45),0))</f>
        <v/>
      </c>
    </row>
    <row r="46" spans="1:9" x14ac:dyDescent="0.25">
      <c r="A46" s="11"/>
      <c r="D46" s="12"/>
      <c r="E46" s="13"/>
      <c r="F46" s="12"/>
      <c r="H46" s="14" t="str">
        <f>IF($A46="","",ROUND((D46*E46),2))</f>
        <v/>
      </c>
      <c r="I46" s="14" t="str">
        <f>IF($A46="","",IF((G46="Paid"),(H46-F46),0))</f>
        <v/>
      </c>
    </row>
    <row r="47" spans="1:9" x14ac:dyDescent="0.25">
      <c r="A47" s="11"/>
      <c r="D47" s="12"/>
      <c r="E47" s="13"/>
      <c r="F47" s="12"/>
      <c r="H47" s="14" t="str">
        <f>IF($A47="","",ROUND((D47*E47),2))</f>
        <v/>
      </c>
      <c r="I47" s="14" t="str">
        <f>IF($A47="","",IF((G47="Paid"),(H47-F47),0))</f>
        <v/>
      </c>
    </row>
    <row r="48" spans="1:9" x14ac:dyDescent="0.25">
      <c r="A48" s="11"/>
      <c r="D48" s="12"/>
      <c r="E48" s="13"/>
      <c r="F48" s="12"/>
      <c r="H48" s="14" t="str">
        <f>IF($A48="","",ROUND((D48*E48),2))</f>
        <v/>
      </c>
      <c r="I48" s="14" t="str">
        <f>IF($A48="","",IF((G48="Paid"),(H48-F48),0))</f>
        <v/>
      </c>
    </row>
    <row r="49" spans="1:9" x14ac:dyDescent="0.25">
      <c r="A49" s="11"/>
      <c r="D49" s="12"/>
      <c r="E49" s="13"/>
      <c r="F49" s="12"/>
      <c r="H49" s="14" t="str">
        <f>IF($A49="","",ROUND((D49*E49),2))</f>
        <v/>
      </c>
      <c r="I49" s="14" t="str">
        <f>IF($A49="","",IF((G49="Paid"),(H49-F49),0))</f>
        <v/>
      </c>
    </row>
    <row r="50" spans="1:9" x14ac:dyDescent="0.25">
      <c r="A50" s="11"/>
      <c r="D50" s="12"/>
      <c r="E50" s="13"/>
      <c r="F50" s="12"/>
      <c r="H50" s="14" t="str">
        <f>IF($A50="","",ROUND((D50*E50),2))</f>
        <v/>
      </c>
      <c r="I50" s="14" t="str">
        <f>IF($A50="","",IF((G50="Paid"),(H50-F50),0))</f>
        <v/>
      </c>
    </row>
    <row r="51" spans="1:9" x14ac:dyDescent="0.25">
      <c r="A51" s="11"/>
      <c r="D51" s="12"/>
      <c r="E51" s="13"/>
      <c r="F51" s="12"/>
      <c r="H51" s="14" t="str">
        <f>IF($A51="","",ROUND((D51*E51),2))</f>
        <v/>
      </c>
      <c r="I51" s="14" t="str">
        <f>IF($A51="","",IF((G51="Paid"),(H51-F51),0))</f>
        <v/>
      </c>
    </row>
    <row r="52" spans="1:9" x14ac:dyDescent="0.25">
      <c r="A52" s="11"/>
      <c r="D52" s="12"/>
      <c r="E52" s="13"/>
      <c r="F52" s="12"/>
      <c r="H52" s="14" t="str">
        <f>IF($A52="","",ROUND((D52*E52),2))</f>
        <v/>
      </c>
      <c r="I52" s="14" t="str">
        <f>IF($A52="","",IF((G52="Paid"),(H52-F52),0))</f>
        <v/>
      </c>
    </row>
    <row r="53" spans="1:9" x14ac:dyDescent="0.25">
      <c r="A53" s="11"/>
      <c r="D53" s="12"/>
      <c r="E53" s="13"/>
      <c r="F53" s="12"/>
      <c r="H53" s="14" t="str">
        <f>IF($A53="","",ROUND((D53*E53),2))</f>
        <v/>
      </c>
      <c r="I53" s="14" t="str">
        <f>IF($A53="","",IF((G53="Paid"),(H53-F53),0))</f>
        <v/>
      </c>
    </row>
    <row r="54" spans="1:9" x14ac:dyDescent="0.25">
      <c r="A54" s="11"/>
      <c r="D54" s="12"/>
      <c r="E54" s="13"/>
      <c r="F54" s="12"/>
      <c r="H54" s="14" t="str">
        <f>IF($A54="","",ROUND((D54*E54),2))</f>
        <v/>
      </c>
      <c r="I54" s="14" t="str">
        <f>IF($A54="","",IF((G54="Paid"),(H54-F54),0))</f>
        <v/>
      </c>
    </row>
    <row r="55" spans="1:9" x14ac:dyDescent="0.25">
      <c r="A55" s="11"/>
      <c r="D55" s="12"/>
      <c r="E55" s="13"/>
      <c r="F55" s="12"/>
      <c r="H55" s="14" t="str">
        <f>IF($A55="","",ROUND((D55*E55),2))</f>
        <v/>
      </c>
      <c r="I55" s="14" t="str">
        <f>IF($A55="","",IF((G55="Paid"),(H55-F55),0))</f>
        <v/>
      </c>
    </row>
    <row r="56" spans="1:9" x14ac:dyDescent="0.25">
      <c r="A56" s="11"/>
      <c r="D56" s="12"/>
      <c r="E56" s="13"/>
      <c r="F56" s="12"/>
      <c r="H56" s="14" t="str">
        <f>IF($A56="","",ROUND((D56*E56),2))</f>
        <v/>
      </c>
      <c r="I56" s="14" t="str">
        <f>IF($A56="","",IF((G56="Paid"),(H56-F56),0))</f>
        <v/>
      </c>
    </row>
    <row r="57" spans="1:9" x14ac:dyDescent="0.25">
      <c r="A57" s="11"/>
      <c r="D57" s="12"/>
      <c r="E57" s="13"/>
      <c r="F57" s="12"/>
      <c r="H57" s="14" t="str">
        <f>IF($A57="","",ROUND((D57*E57),2))</f>
        <v/>
      </c>
      <c r="I57" s="14" t="str">
        <f>IF($A57="","",IF((G57="Paid"),(H57-F57),0))</f>
        <v/>
      </c>
    </row>
    <row r="58" spans="1:9" x14ac:dyDescent="0.25">
      <c r="A58" s="11"/>
      <c r="D58" s="12"/>
      <c r="E58" s="13"/>
      <c r="F58" s="12"/>
      <c r="H58" s="14" t="str">
        <f>IF($A58="","",ROUND((D58*E58),2))</f>
        <v/>
      </c>
      <c r="I58" s="14" t="str">
        <f>IF($A58="","",IF((G58="Paid"),(H58-F58),0))</f>
        <v/>
      </c>
    </row>
    <row r="59" spans="1:9" x14ac:dyDescent="0.25">
      <c r="A59" s="11"/>
      <c r="D59" s="12"/>
      <c r="E59" s="13"/>
      <c r="F59" s="12"/>
      <c r="H59" s="14" t="str">
        <f>IF($A59="","",ROUND((D59*E59),2))</f>
        <v/>
      </c>
      <c r="I59" s="14" t="str">
        <f>IF($A59="","",IF((G59="Paid"),(H59-F59),0))</f>
        <v/>
      </c>
    </row>
    <row r="60" spans="1:9" x14ac:dyDescent="0.25">
      <c r="A60" s="11"/>
      <c r="D60" s="12"/>
      <c r="E60" s="13"/>
      <c r="F60" s="12"/>
      <c r="H60" s="14" t="str">
        <f>IF($A60="","",ROUND((D60*E60),2))</f>
        <v/>
      </c>
      <c r="I60" s="14" t="str">
        <f>IF($A60="","",IF((G60="Paid"),(H60-F60),0))</f>
        <v/>
      </c>
    </row>
    <row r="61" spans="1:9" x14ac:dyDescent="0.25">
      <c r="A61" s="11"/>
      <c r="D61" s="12"/>
      <c r="E61" s="13"/>
      <c r="F61" s="12"/>
      <c r="H61" s="14" t="str">
        <f>IF($A61="","",ROUND((D61*E61),2))</f>
        <v/>
      </c>
      <c r="I61" s="14" t="str">
        <f>IF($A61="","",IF((G61="Paid"),(H61-F61),0))</f>
        <v/>
      </c>
    </row>
    <row r="62" spans="1:9" x14ac:dyDescent="0.25">
      <c r="A62" s="11"/>
      <c r="D62" s="12"/>
      <c r="E62" s="13"/>
      <c r="F62" s="12"/>
      <c r="H62" s="14" t="str">
        <f>IF($A62="","",ROUND((D62*E62),2))</f>
        <v/>
      </c>
      <c r="I62" s="14" t="str">
        <f>IF($A62="","",IF((G62="Paid"),(H62-F62),0))</f>
        <v/>
      </c>
    </row>
    <row r="63" spans="1:9" x14ac:dyDescent="0.25">
      <c r="A63" s="11"/>
      <c r="D63" s="12"/>
      <c r="E63" s="13"/>
      <c r="F63" s="12"/>
      <c r="H63" s="14" t="str">
        <f>IF($A63="","",ROUND((D63*E63),2))</f>
        <v/>
      </c>
      <c r="I63" s="14" t="str">
        <f>IF($A63="","",IF((G63="Paid"),(H63-F63),0))</f>
        <v/>
      </c>
    </row>
    <row r="64" spans="1:9" x14ac:dyDescent="0.25">
      <c r="A64" s="11"/>
      <c r="D64" s="12"/>
      <c r="E64" s="13"/>
      <c r="F64" s="12"/>
      <c r="H64" s="14" t="str">
        <f>IF($A64="","",ROUND((D64*E64),2))</f>
        <v/>
      </c>
      <c r="I64" s="14" t="str">
        <f>IF($A64="","",IF((G64="Paid"),(H64-F64),0))</f>
        <v/>
      </c>
    </row>
    <row r="65" spans="1:9" x14ac:dyDescent="0.25">
      <c r="A65" s="11"/>
      <c r="D65" s="12"/>
      <c r="E65" s="13"/>
      <c r="F65" s="12"/>
      <c r="H65" s="14" t="str">
        <f>IF($A65="","",ROUND((D65*E65),2))</f>
        <v/>
      </c>
      <c r="I65" s="14" t="str">
        <f>IF($A65="","",IF((G65="Paid"),(H65-F65),0))</f>
        <v/>
      </c>
    </row>
    <row r="66" spans="1:9" x14ac:dyDescent="0.25">
      <c r="A66" s="11"/>
      <c r="D66" s="12"/>
      <c r="E66" s="13"/>
      <c r="F66" s="12"/>
      <c r="H66" s="14" t="str">
        <f>IF($A66="","",ROUND((D66*E66),2))</f>
        <v/>
      </c>
      <c r="I66" s="14" t="str">
        <f>IF($A66="","",IF((G66="Paid"),(H66-F66),0))</f>
        <v/>
      </c>
    </row>
    <row r="67" spans="1:9" x14ac:dyDescent="0.25">
      <c r="A67" s="11"/>
      <c r="D67" s="12"/>
      <c r="E67" s="13"/>
      <c r="F67" s="12"/>
      <c r="H67" s="14" t="str">
        <f>IF($A67="","",ROUND((D67*E67),2))</f>
        <v/>
      </c>
      <c r="I67" s="14" t="str">
        <f>IF($A67="","",IF((G67="Paid"),(H67-F67),0))</f>
        <v/>
      </c>
    </row>
    <row r="68" spans="1:9" x14ac:dyDescent="0.25">
      <c r="A68" s="11"/>
      <c r="D68" s="12"/>
      <c r="E68" s="13"/>
      <c r="F68" s="12"/>
      <c r="H68" s="14" t="str">
        <f>IF($A68="","",ROUND((D68*E68),2))</f>
        <v/>
      </c>
      <c r="I68" s="14" t="str">
        <f>IF($A68="","",IF((G68="Paid"),(H68-F68),0))</f>
        <v/>
      </c>
    </row>
    <row r="69" spans="1:9" x14ac:dyDescent="0.25">
      <c r="A69" s="11"/>
      <c r="D69" s="12"/>
      <c r="E69" s="13"/>
      <c r="F69" s="12"/>
      <c r="H69" s="14" t="str">
        <f>IF($A69="","",ROUND((D69*E69),2))</f>
        <v/>
      </c>
      <c r="I69" s="14" t="str">
        <f>IF($A69="","",IF((G69="Paid"),(H69-F69),0))</f>
        <v/>
      </c>
    </row>
    <row r="70" spans="1:9" x14ac:dyDescent="0.25">
      <c r="A70" s="11"/>
      <c r="D70" s="12"/>
      <c r="E70" s="13"/>
      <c r="F70" s="12"/>
      <c r="H70" s="14" t="str">
        <f>IF($A70="","",ROUND((D70*E70),2))</f>
        <v/>
      </c>
      <c r="I70" s="14" t="str">
        <f>IF($A70="","",IF((G70="Paid"),(H70-F70),0))</f>
        <v/>
      </c>
    </row>
    <row r="71" spans="1:9" x14ac:dyDescent="0.25">
      <c r="A71" s="11"/>
      <c r="D71" s="12"/>
      <c r="E71" s="13"/>
      <c r="F71" s="12"/>
      <c r="H71" s="14" t="str">
        <f>IF($A71="","",ROUND((D71*E71),2))</f>
        <v/>
      </c>
      <c r="I71" s="14" t="str">
        <f>IF($A71="","",IF((G71="Paid"),(H71-F71),0))</f>
        <v/>
      </c>
    </row>
    <row r="72" spans="1:9" x14ac:dyDescent="0.25">
      <c r="A72" s="11"/>
      <c r="D72" s="12"/>
      <c r="E72" s="13"/>
      <c r="F72" s="12"/>
      <c r="H72" s="14" t="str">
        <f>IF($A72="","",ROUND((D72*E72),2))</f>
        <v/>
      </c>
      <c r="I72" s="14" t="str">
        <f>IF($A72="","",IF((G72="Paid"),(H72-F72),0))</f>
        <v/>
      </c>
    </row>
    <row r="73" spans="1:9" x14ac:dyDescent="0.25">
      <c r="A73" s="11"/>
      <c r="D73" s="12"/>
      <c r="E73" s="13"/>
      <c r="F73" s="12"/>
      <c r="H73" s="14" t="str">
        <f>IF($A73="","",ROUND((D73*E73),2))</f>
        <v/>
      </c>
      <c r="I73" s="14" t="str">
        <f>IF($A73="","",IF((G73="Paid"),(H73-F73),0))</f>
        <v/>
      </c>
    </row>
    <row r="74" spans="1:9" x14ac:dyDescent="0.25">
      <c r="A74" s="11"/>
      <c r="D74" s="12"/>
      <c r="E74" s="13"/>
      <c r="F74" s="12"/>
      <c r="H74" s="14" t="str">
        <f>IF($A74="","",ROUND((D74*E74),2))</f>
        <v/>
      </c>
      <c r="I74" s="14" t="str">
        <f>IF($A74="","",IF((G74="Paid"),(H74-F74),0))</f>
        <v/>
      </c>
    </row>
    <row r="75" spans="1:9" x14ac:dyDescent="0.25">
      <c r="A75" s="11"/>
      <c r="D75" s="12"/>
      <c r="E75" s="13"/>
      <c r="F75" s="12"/>
      <c r="H75" s="14" t="str">
        <f>IF($A75="","",ROUND((D75*E75),2))</f>
        <v/>
      </c>
      <c r="I75" s="14" t="str">
        <f>IF($A75="","",IF((G75="Paid"),(H75-F75),0))</f>
        <v/>
      </c>
    </row>
    <row r="76" spans="1:9" x14ac:dyDescent="0.25">
      <c r="A76" s="11"/>
      <c r="D76" s="12"/>
      <c r="E76" s="13"/>
      <c r="F76" s="12"/>
      <c r="H76" s="14" t="str">
        <f>IF($A76="","",ROUND((D76*E76),2))</f>
        <v/>
      </c>
      <c r="I76" s="14" t="str">
        <f>IF($A76="","",IF((G76="Paid"),(H76-F76),0))</f>
        <v/>
      </c>
    </row>
    <row r="77" spans="1:9" x14ac:dyDescent="0.25">
      <c r="A77" s="11"/>
      <c r="D77" s="12"/>
      <c r="E77" s="13"/>
      <c r="F77" s="12"/>
      <c r="H77" s="14" t="str">
        <f>IF($A77="","",ROUND((D77*E77),2))</f>
        <v/>
      </c>
      <c r="I77" s="14" t="str">
        <f>IF($A77="","",IF((G77="Paid"),(H77-F77),0))</f>
        <v/>
      </c>
    </row>
    <row r="78" spans="1:9" x14ac:dyDescent="0.25">
      <c r="A78" s="11"/>
      <c r="D78" s="12"/>
      <c r="E78" s="13"/>
      <c r="F78" s="12"/>
      <c r="H78" s="14" t="str">
        <f>IF($A78="","",ROUND((D78*E78),2))</f>
        <v/>
      </c>
      <c r="I78" s="14" t="str">
        <f>IF($A78="","",IF((G78="Paid"),(H78-F78),0))</f>
        <v/>
      </c>
    </row>
    <row r="79" spans="1:9" x14ac:dyDescent="0.25">
      <c r="A79" s="11"/>
      <c r="D79" s="12"/>
      <c r="E79" s="13"/>
      <c r="F79" s="12"/>
      <c r="H79" s="14" t="str">
        <f>IF($A79="","",ROUND((D79*E79),2))</f>
        <v/>
      </c>
      <c r="I79" s="14" t="str">
        <f>IF($A79="","",IF((G79="Paid"),(H79-F79),0))</f>
        <v/>
      </c>
    </row>
    <row r="80" spans="1:9" x14ac:dyDescent="0.25">
      <c r="A80" s="11"/>
      <c r="D80" s="12"/>
      <c r="E80" s="13"/>
      <c r="F80" s="12"/>
      <c r="H80" s="14" t="str">
        <f>IF($A80="","",ROUND((D80*E80),2))</f>
        <v/>
      </c>
      <c r="I80" s="14" t="str">
        <f>IF($A80="","",IF((G80="Paid"),(H80-F80),0))</f>
        <v/>
      </c>
    </row>
    <row r="81" spans="1:9" x14ac:dyDescent="0.25">
      <c r="A81" s="11"/>
      <c r="D81" s="12"/>
      <c r="E81" s="13"/>
      <c r="F81" s="12"/>
      <c r="H81" s="14" t="str">
        <f>IF($A81="","",ROUND((D81*E81),2))</f>
        <v/>
      </c>
      <c r="I81" s="14" t="str">
        <f>IF($A81="","",IF((G81="Paid"),(H81-F81),0))</f>
        <v/>
      </c>
    </row>
    <row r="82" spans="1:9" x14ac:dyDescent="0.25">
      <c r="A82" s="11"/>
      <c r="D82" s="12"/>
      <c r="E82" s="13"/>
      <c r="F82" s="12"/>
      <c r="H82" s="14" t="str">
        <f>IF($A82="","",ROUND((D82*E82),2))</f>
        <v/>
      </c>
      <c r="I82" s="14" t="str">
        <f>IF($A82="","",IF((G82="Paid"),(H82-F82),0))</f>
        <v/>
      </c>
    </row>
    <row r="83" spans="1:9" x14ac:dyDescent="0.25">
      <c r="A83" s="11"/>
      <c r="D83" s="12"/>
      <c r="E83" s="13"/>
      <c r="F83" s="12"/>
      <c r="H83" s="14" t="str">
        <f>IF($A83="","",ROUND((D83*E83),2))</f>
        <v/>
      </c>
      <c r="I83" s="14" t="str">
        <f>IF($A83="","",IF((G83="Paid"),(H83-F83),0))</f>
        <v/>
      </c>
    </row>
    <row r="84" spans="1:9" x14ac:dyDescent="0.25">
      <c r="A84" s="11"/>
      <c r="D84" s="12"/>
      <c r="E84" s="13"/>
      <c r="F84" s="12"/>
      <c r="H84" s="14" t="str">
        <f>IF($A84="","",ROUND((D84*E84),2))</f>
        <v/>
      </c>
      <c r="I84" s="14" t="str">
        <f>IF($A84="","",IF((G84="Paid"),(H84-F84),0))</f>
        <v/>
      </c>
    </row>
    <row r="85" spans="1:9" x14ac:dyDescent="0.25">
      <c r="A85" s="11"/>
      <c r="D85" s="12"/>
      <c r="E85" s="13"/>
      <c r="F85" s="12"/>
      <c r="H85" s="14" t="str">
        <f>IF($A85="","",ROUND((D85*E85),2))</f>
        <v/>
      </c>
      <c r="I85" s="14" t="str">
        <f>IF($A85="","",IF((G85="Paid"),(H85-F85),0))</f>
        <v/>
      </c>
    </row>
    <row r="86" spans="1:9" x14ac:dyDescent="0.25">
      <c r="A86" s="11"/>
      <c r="D86" s="12"/>
      <c r="E86" s="13"/>
      <c r="F86" s="12"/>
      <c r="H86" s="14" t="str">
        <f>IF($A86="","",ROUND((D86*E86),2))</f>
        <v/>
      </c>
      <c r="I86" s="14" t="str">
        <f>IF($A86="","",IF((G86="Paid"),(H86-F86),0))</f>
        <v/>
      </c>
    </row>
    <row r="87" spans="1:9" x14ac:dyDescent="0.25">
      <c r="A87" s="11"/>
      <c r="D87" s="12"/>
      <c r="E87" s="13"/>
      <c r="F87" s="12"/>
      <c r="H87" s="14" t="str">
        <f>IF($A87="","",ROUND((D87*E87),2))</f>
        <v/>
      </c>
      <c r="I87" s="14" t="str">
        <f>IF($A87="","",IF((G87="Paid"),(H87-F87),0))</f>
        <v/>
      </c>
    </row>
    <row r="88" spans="1:9" x14ac:dyDescent="0.25">
      <c r="A88" s="11"/>
      <c r="D88" s="12"/>
      <c r="E88" s="13"/>
      <c r="F88" s="12"/>
      <c r="H88" s="14" t="str">
        <f>IF($A88="","",ROUND((D88*E88),2))</f>
        <v/>
      </c>
      <c r="I88" s="14" t="str">
        <f>IF($A88="","",IF((G88="Paid"),(H88-F88),0))</f>
        <v/>
      </c>
    </row>
    <row r="89" spans="1:9" x14ac:dyDescent="0.25">
      <c r="A89" s="11"/>
      <c r="D89" s="12"/>
      <c r="E89" s="13"/>
      <c r="F89" s="12"/>
      <c r="H89" s="14" t="str">
        <f>IF($A89="","",ROUND((D89*E89),2))</f>
        <v/>
      </c>
      <c r="I89" s="14" t="str">
        <f>IF($A89="","",IF((G89="Paid"),(H89-F89),0))</f>
        <v/>
      </c>
    </row>
    <row r="90" spans="1:9" x14ac:dyDescent="0.25">
      <c r="A90" s="11"/>
      <c r="D90" s="12"/>
      <c r="E90" s="13"/>
      <c r="F90" s="12"/>
      <c r="H90" s="14" t="str">
        <f>IF($A90="","",ROUND((D90*E90),2))</f>
        <v/>
      </c>
      <c r="I90" s="14" t="str">
        <f>IF($A90="","",IF((G90="Paid"),(H90-F90),0))</f>
        <v/>
      </c>
    </row>
    <row r="91" spans="1:9" x14ac:dyDescent="0.25">
      <c r="A91" s="11"/>
      <c r="D91" s="12"/>
      <c r="E91" s="13"/>
      <c r="F91" s="12"/>
      <c r="H91" s="14" t="str">
        <f>IF($A91="","",ROUND((D91*E91),2))</f>
        <v/>
      </c>
      <c r="I91" s="14" t="str">
        <f>IF($A91="","",IF((G91="Paid"),(H91-F91),0))</f>
        <v/>
      </c>
    </row>
    <row r="92" spans="1:9" x14ac:dyDescent="0.25">
      <c r="A92" s="11"/>
      <c r="D92" s="12"/>
      <c r="E92" s="13"/>
      <c r="F92" s="12"/>
      <c r="H92" s="14" t="str">
        <f>IF($A92="","",ROUND((D92*E92),2))</f>
        <v/>
      </c>
      <c r="I92" s="14" t="str">
        <f>IF($A92="","",IF((G92="Paid"),(H92-F92),0))</f>
        <v/>
      </c>
    </row>
    <row r="93" spans="1:9" x14ac:dyDescent="0.25">
      <c r="A93" s="11"/>
      <c r="D93" s="12"/>
      <c r="E93" s="13"/>
      <c r="F93" s="12"/>
      <c r="H93" s="14" t="str">
        <f>IF($A93="","",ROUND((D93*E93),2))</f>
        <v/>
      </c>
      <c r="I93" s="14" t="str">
        <f>IF($A93="","",IF((G93="Paid"),(H93-F93),0))</f>
        <v/>
      </c>
    </row>
    <row r="94" spans="1:9" x14ac:dyDescent="0.25">
      <c r="A94" s="11"/>
      <c r="D94" s="12"/>
      <c r="E94" s="13"/>
      <c r="F94" s="12"/>
      <c r="H94" s="14" t="str">
        <f>IF($A94="","",ROUND((D94*E94),2))</f>
        <v/>
      </c>
      <c r="I94" s="14" t="str">
        <f>IF($A94="","",IF((G94="Paid"),(H94-F94),0))</f>
        <v/>
      </c>
    </row>
    <row r="95" spans="1:9" x14ac:dyDescent="0.25">
      <c r="A95" s="11"/>
      <c r="D95" s="12"/>
      <c r="E95" s="13"/>
      <c r="F95" s="12"/>
      <c r="H95" s="14" t="str">
        <f>IF($A95="","",ROUND((D95*E95),2))</f>
        <v/>
      </c>
      <c r="I95" s="14" t="str">
        <f>IF($A95="","",IF((G95="Paid"),(H95-F95),0))</f>
        <v/>
      </c>
    </row>
    <row r="96" spans="1:9" x14ac:dyDescent="0.25">
      <c r="A96" s="11"/>
      <c r="D96" s="12"/>
      <c r="E96" s="13"/>
      <c r="F96" s="12"/>
      <c r="H96" s="14" t="str">
        <f>IF($A96="","",ROUND((D96*E96),2))</f>
        <v/>
      </c>
      <c r="I96" s="14" t="str">
        <f>IF($A96="","",IF((G96="Paid"),(H96-F96),0))</f>
        <v/>
      </c>
    </row>
    <row r="97" spans="1:9" x14ac:dyDescent="0.25">
      <c r="A97" s="11"/>
      <c r="D97" s="12"/>
      <c r="E97" s="13"/>
      <c r="F97" s="12"/>
      <c r="H97" s="14" t="str">
        <f>IF($A97="","",ROUND((D97*E97),2))</f>
        <v/>
      </c>
      <c r="I97" s="14" t="str">
        <f>IF($A97="","",IF((G97="Paid"),(H97-F97),0))</f>
        <v/>
      </c>
    </row>
    <row r="98" spans="1:9" x14ac:dyDescent="0.25">
      <c r="A98" s="11"/>
      <c r="D98" s="12"/>
      <c r="E98" s="13"/>
      <c r="F98" s="12"/>
      <c r="H98" s="14" t="str">
        <f>IF($A98="","",ROUND((D98*E98),2))</f>
        <v/>
      </c>
      <c r="I98" s="14" t="str">
        <f>IF($A98="","",IF((G98="Paid"),(H98-F98),0))</f>
        <v/>
      </c>
    </row>
    <row r="99" spans="1:9" x14ac:dyDescent="0.25">
      <c r="A99" s="11"/>
      <c r="D99" s="12"/>
      <c r="E99" s="13"/>
      <c r="F99" s="12"/>
      <c r="H99" s="14" t="str">
        <f>IF($A99="","",ROUND((D99*E99),2))</f>
        <v/>
      </c>
      <c r="I99" s="14" t="str">
        <f>IF($A99="","",IF((G99="Paid"),(H99-F99),0))</f>
        <v/>
      </c>
    </row>
    <row r="100" spans="1:9" x14ac:dyDescent="0.25">
      <c r="A100" s="11"/>
      <c r="D100" s="12"/>
      <c r="E100" s="13"/>
      <c r="F100" s="12"/>
      <c r="H100" s="14" t="str">
        <f>IF($A100="","",ROUND((D100*E100),2))</f>
        <v/>
      </c>
      <c r="I100" s="14" t="str">
        <f>IF($A100="","",IF((G100="Paid"),(H100-F100),0))</f>
        <v/>
      </c>
    </row>
    <row r="101" spans="1:9" x14ac:dyDescent="0.25">
      <c r="A101" s="11"/>
      <c r="D101" s="12"/>
      <c r="E101" s="13"/>
      <c r="F101" s="12"/>
      <c r="H101" s="14" t="str">
        <f>IF($A101="","",ROUND((D101*E101),2))</f>
        <v/>
      </c>
      <c r="I101" s="14" t="str">
        <f>IF($A101="","",IF((G101="Paid"),(H101-F101),0))</f>
        <v/>
      </c>
    </row>
    <row r="102" spans="1:9" x14ac:dyDescent="0.25">
      <c r="A102" s="11"/>
      <c r="D102" s="12"/>
      <c r="E102" s="13"/>
      <c r="F102" s="12"/>
      <c r="H102" s="14" t="str">
        <f>IF($A102="","",ROUND((D102*E102),2))</f>
        <v/>
      </c>
      <c r="I102" s="14" t="str">
        <f>IF($A102="","",IF((G102="Paid"),(H102-F102),0))</f>
        <v/>
      </c>
    </row>
    <row r="103" spans="1:9" x14ac:dyDescent="0.25">
      <c r="A103" s="11"/>
      <c r="D103" s="12"/>
      <c r="E103" s="13"/>
      <c r="F103" s="12"/>
      <c r="H103" s="14" t="str">
        <f>IF($A103="","",ROUND((D103*E103),2))</f>
        <v/>
      </c>
      <c r="I103" s="14" t="str">
        <f>IF($A103="","",IF((G103="Paid"),(H103-F103),0))</f>
        <v/>
      </c>
    </row>
    <row r="104" spans="1:9" x14ac:dyDescent="0.25">
      <c r="A104" s="11"/>
      <c r="D104" s="12"/>
      <c r="E104" s="13"/>
      <c r="F104" s="12"/>
      <c r="H104" s="14" t="str">
        <f>IF($A104="","",ROUND((D104*E104),2))</f>
        <v/>
      </c>
      <c r="I104" s="14" t="str">
        <f>IF($A104="","",IF((G104="Paid"),(H104-F104),0))</f>
        <v/>
      </c>
    </row>
    <row r="105" spans="1:9" x14ac:dyDescent="0.25">
      <c r="A105" s="11"/>
      <c r="D105" s="12"/>
      <c r="E105" s="13"/>
      <c r="F105" s="12"/>
      <c r="H105" s="14" t="str">
        <f>IF($A105="","",ROUND((D105*E105),2))</f>
        <v/>
      </c>
      <c r="I105" s="14" t="str">
        <f>IF($A105="","",IF((G105="Paid"),(H105-F105),0))</f>
        <v/>
      </c>
    </row>
    <row r="106" spans="1:9" x14ac:dyDescent="0.25">
      <c r="A106" s="11"/>
      <c r="D106" s="12"/>
      <c r="E106" s="13"/>
      <c r="F106" s="12"/>
      <c r="H106" s="14" t="str">
        <f>IF($A106="","",ROUND((D106*E106),2))</f>
        <v/>
      </c>
      <c r="I106" s="14" t="str">
        <f>IF($A106="","",IF((G106="Paid"),(H106-F106),0))</f>
        <v/>
      </c>
    </row>
    <row r="107" spans="1:9" x14ac:dyDescent="0.25">
      <c r="A107" s="11"/>
      <c r="D107" s="12"/>
      <c r="E107" s="13"/>
      <c r="F107" s="12"/>
      <c r="H107" s="14" t="str">
        <f>IF($A107="","",ROUND((D107*E107),2))</f>
        <v/>
      </c>
      <c r="I107" s="14" t="str">
        <f>IF($A107="","",IF((G107="Paid"),(H107-F107),0))</f>
        <v/>
      </c>
    </row>
    <row r="108" spans="1:9" x14ac:dyDescent="0.25">
      <c r="A108" s="11"/>
      <c r="D108" s="12"/>
      <c r="E108" s="13"/>
      <c r="F108" s="12"/>
      <c r="H108" s="14" t="str">
        <f>IF($A108="","",ROUND((D108*E108),2))</f>
        <v/>
      </c>
      <c r="I108" s="14" t="str">
        <f>IF($A108="","",IF((G108="Paid"),(H108-F108),0))</f>
        <v/>
      </c>
    </row>
    <row r="109" spans="1:9" x14ac:dyDescent="0.25">
      <c r="A109" s="11"/>
      <c r="D109" s="12"/>
      <c r="E109" s="13"/>
      <c r="F109" s="12"/>
      <c r="H109" s="14" t="str">
        <f>IF($A109="","",ROUND((D109*E109),2))</f>
        <v/>
      </c>
      <c r="I109" s="14" t="str">
        <f>IF($A109="","",IF((G109="Paid"),(H109-F109),0))</f>
        <v/>
      </c>
    </row>
    <row r="110" spans="1:9" x14ac:dyDescent="0.25">
      <c r="A110" s="11"/>
      <c r="D110" s="12"/>
      <c r="E110" s="13"/>
      <c r="F110" s="12"/>
      <c r="H110" s="14" t="str">
        <f>IF($A110="","",ROUND((D110*E110),2))</f>
        <v/>
      </c>
      <c r="I110" s="14" t="str">
        <f>IF($A110="","",IF((G110="Paid"),(H110-F110),0))</f>
        <v/>
      </c>
    </row>
    <row r="111" spans="1:9" x14ac:dyDescent="0.25">
      <c r="A111" s="11"/>
      <c r="D111" s="12"/>
      <c r="E111" s="13"/>
      <c r="F111" s="12"/>
      <c r="H111" s="14" t="str">
        <f>IF($A111="","",ROUND((D111*E111),2))</f>
        <v/>
      </c>
      <c r="I111" s="14" t="str">
        <f>IF($A111="","",IF((G111="Paid"),(H111-F111),0))</f>
        <v/>
      </c>
    </row>
    <row r="112" spans="1:9" x14ac:dyDescent="0.25">
      <c r="A112" s="11"/>
      <c r="D112" s="12"/>
      <c r="E112" s="13"/>
      <c r="F112" s="12"/>
      <c r="H112" s="14" t="str">
        <f>IF($A112="","",ROUND((D112*E112),2))</f>
        <v/>
      </c>
      <c r="I112" s="14" t="str">
        <f>IF($A112="","",IF((G112="Paid"),(H112-F112),0))</f>
        <v/>
      </c>
    </row>
    <row r="113" spans="1:9" x14ac:dyDescent="0.25">
      <c r="A113" s="11"/>
      <c r="D113" s="12"/>
      <c r="E113" s="13"/>
      <c r="F113" s="12"/>
      <c r="H113" s="14" t="str">
        <f>IF($A113="","",ROUND((D113*E113),2))</f>
        <v/>
      </c>
      <c r="I113" s="14" t="str">
        <f>IF($A113="","",IF((G113="Paid"),(H113-F113),0))</f>
        <v/>
      </c>
    </row>
    <row r="114" spans="1:9" x14ac:dyDescent="0.25">
      <c r="A114" s="11"/>
      <c r="D114" s="12"/>
      <c r="E114" s="13"/>
      <c r="F114" s="12"/>
      <c r="H114" s="14" t="str">
        <f>IF($A114="","",ROUND((D114*E114),2))</f>
        <v/>
      </c>
      <c r="I114" s="14" t="str">
        <f>IF($A114="","",IF((G114="Paid"),(H114-F114),0))</f>
        <v/>
      </c>
    </row>
    <row r="115" spans="1:9" x14ac:dyDescent="0.25">
      <c r="A115" s="11"/>
      <c r="D115" s="12"/>
      <c r="E115" s="13"/>
      <c r="F115" s="12"/>
      <c r="H115" s="14" t="str">
        <f>IF($A115="","",ROUND((D115*E115),2))</f>
        <v/>
      </c>
      <c r="I115" s="14" t="str">
        <f>IF($A115="","",IF((G115="Paid"),(H115-F115),0))</f>
        <v/>
      </c>
    </row>
    <row r="116" spans="1:9" x14ac:dyDescent="0.25">
      <c r="A116" s="11"/>
      <c r="D116" s="12"/>
      <c r="E116" s="13"/>
      <c r="F116" s="12"/>
      <c r="H116" s="14" t="str">
        <f>IF($A116="","",ROUND((D116*E116),2))</f>
        <v/>
      </c>
      <c r="I116" s="14" t="str">
        <f>IF($A116="","",IF((G116="Paid"),(H116-F116),0))</f>
        <v/>
      </c>
    </row>
    <row r="117" spans="1:9" x14ac:dyDescent="0.25">
      <c r="A117" s="11"/>
      <c r="D117" s="12"/>
      <c r="E117" s="13"/>
      <c r="F117" s="12"/>
      <c r="H117" s="14" t="str">
        <f>IF($A117="","",ROUND((D117*E117),2))</f>
        <v/>
      </c>
      <c r="I117" s="14" t="str">
        <f>IF($A117="","",IF((G117="Paid"),(H117-F117),0))</f>
        <v/>
      </c>
    </row>
    <row r="118" spans="1:9" x14ac:dyDescent="0.25">
      <c r="A118" s="11"/>
      <c r="D118" s="12"/>
      <c r="E118" s="13"/>
      <c r="F118" s="12"/>
      <c r="H118" s="14" t="str">
        <f>IF($A118="","",ROUND((D118*E118),2))</f>
        <v/>
      </c>
      <c r="I118" s="14" t="str">
        <f>IF($A118="","",IF((G118="Paid"),(H118-F118),0))</f>
        <v/>
      </c>
    </row>
    <row r="119" spans="1:9" x14ac:dyDescent="0.25">
      <c r="A119" s="11"/>
      <c r="D119" s="12"/>
      <c r="E119" s="13"/>
      <c r="F119" s="12"/>
      <c r="H119" s="14" t="str">
        <f>IF($A119="","",ROUND((D119*E119),2))</f>
        <v/>
      </c>
      <c r="I119" s="14" t="str">
        <f>IF($A119="","",IF((G119="Paid"),(H119-F119),0))</f>
        <v/>
      </c>
    </row>
    <row r="120" spans="1:9" x14ac:dyDescent="0.25">
      <c r="A120" s="11"/>
      <c r="D120" s="12"/>
      <c r="E120" s="13"/>
      <c r="F120" s="12"/>
      <c r="H120" s="14" t="str">
        <f>IF($A120="","",ROUND((D120*E120),2))</f>
        <v/>
      </c>
      <c r="I120" s="14" t="str">
        <f>IF($A120="","",IF((G120="Paid"),(H120-F120),0))</f>
        <v/>
      </c>
    </row>
    <row r="121" spans="1:9" x14ac:dyDescent="0.25">
      <c r="A121" s="11"/>
      <c r="D121" s="12"/>
      <c r="E121" s="13"/>
      <c r="F121" s="12"/>
      <c r="H121" s="14" t="str">
        <f>IF($A121="","",ROUND((D121*E121),2))</f>
        <v/>
      </c>
      <c r="I121" s="14" t="str">
        <f>IF($A121="","",IF((G121="Paid"),(H121-F121),0))</f>
        <v/>
      </c>
    </row>
    <row r="122" spans="1:9" x14ac:dyDescent="0.25">
      <c r="A122" s="11"/>
      <c r="D122" s="12"/>
      <c r="E122" s="13"/>
      <c r="F122" s="12"/>
      <c r="H122" s="14" t="str">
        <f>IF($A122="","",ROUND((D122*E122),2))</f>
        <v/>
      </c>
      <c r="I122" s="14" t="str">
        <f>IF($A122="","",IF((G122="Paid"),(H122-F122),0))</f>
        <v/>
      </c>
    </row>
    <row r="123" spans="1:9" x14ac:dyDescent="0.25">
      <c r="A123" s="11"/>
      <c r="D123" s="12"/>
      <c r="E123" s="13"/>
      <c r="F123" s="12"/>
      <c r="H123" s="14" t="str">
        <f>IF($A123="","",ROUND((D123*E123),2))</f>
        <v/>
      </c>
      <c r="I123" s="14" t="str">
        <f>IF($A123="","",IF((G123="Paid"),(H123-F123),0))</f>
        <v/>
      </c>
    </row>
    <row r="124" spans="1:9" x14ac:dyDescent="0.25">
      <c r="A124" s="11"/>
      <c r="D124" s="12"/>
      <c r="E124" s="13"/>
      <c r="F124" s="12"/>
      <c r="H124" s="14" t="str">
        <f>IF($A124="","",ROUND((D124*E124),2))</f>
        <v/>
      </c>
      <c r="I124" s="14" t="str">
        <f>IF($A124="","",IF((G124="Paid"),(H124-F124),0))</f>
        <v/>
      </c>
    </row>
    <row r="125" spans="1:9" x14ac:dyDescent="0.25">
      <c r="A125" s="11"/>
      <c r="D125" s="12"/>
      <c r="E125" s="13"/>
      <c r="F125" s="12"/>
      <c r="H125" s="14" t="str">
        <f>IF($A125="","",ROUND((D125*E125),2))</f>
        <v/>
      </c>
      <c r="I125" s="14" t="str">
        <f>IF($A125="","",IF((G125="Paid"),(H125-F125),0))</f>
        <v/>
      </c>
    </row>
    <row r="126" spans="1:9" x14ac:dyDescent="0.25">
      <c r="A126" s="11"/>
      <c r="D126" s="12"/>
      <c r="E126" s="13"/>
      <c r="F126" s="12"/>
      <c r="H126" s="14" t="str">
        <f>IF($A126="","",ROUND((D126*E126),2))</f>
        <v/>
      </c>
      <c r="I126" s="14" t="str">
        <f>IF($A126="","",IF((G126="Paid"),(H126-F126),0))</f>
        <v/>
      </c>
    </row>
    <row r="127" spans="1:9" x14ac:dyDescent="0.25">
      <c r="A127" s="11"/>
      <c r="D127" s="12"/>
      <c r="E127" s="13"/>
      <c r="F127" s="12"/>
      <c r="H127" s="14" t="str">
        <f>IF($A127="","",ROUND((D127*E127),2))</f>
        <v/>
      </c>
      <c r="I127" s="14" t="str">
        <f>IF($A127="","",IF((G127="Paid"),(H127-F127),0))</f>
        <v/>
      </c>
    </row>
    <row r="128" spans="1:9" x14ac:dyDescent="0.25">
      <c r="A128" s="11"/>
      <c r="D128" s="12"/>
      <c r="E128" s="13"/>
      <c r="F128" s="12"/>
      <c r="H128" s="14" t="str">
        <f>IF($A128="","",ROUND((D128*E128),2))</f>
        <v/>
      </c>
      <c r="I128" s="14" t="str">
        <f>IF($A128="","",IF((G128="Paid"),(H128-F128),0))</f>
        <v/>
      </c>
    </row>
    <row r="129" spans="1:9" x14ac:dyDescent="0.25">
      <c r="A129" s="11"/>
      <c r="D129" s="12"/>
      <c r="E129" s="13"/>
      <c r="F129" s="12"/>
      <c r="H129" s="14" t="str">
        <f>IF($A129="","",ROUND((D129*E129),2))</f>
        <v/>
      </c>
      <c r="I129" s="14" t="str">
        <f>IF($A129="","",IF((G129="Paid"),(H129-F129),0))</f>
        <v/>
      </c>
    </row>
    <row r="130" spans="1:9" x14ac:dyDescent="0.25">
      <c r="A130" s="11"/>
      <c r="D130" s="12"/>
      <c r="E130" s="13"/>
      <c r="F130" s="12"/>
      <c r="H130" s="14" t="str">
        <f>IF($A130="","",ROUND((D130*E130),2))</f>
        <v/>
      </c>
      <c r="I130" s="14" t="str">
        <f>IF($A130="","",IF((G130="Paid"),(H130-F130),0))</f>
        <v/>
      </c>
    </row>
    <row r="131" spans="1:9" x14ac:dyDescent="0.25">
      <c r="A131" s="11"/>
      <c r="D131" s="12"/>
      <c r="E131" s="13"/>
      <c r="F131" s="12"/>
      <c r="H131" s="14" t="str">
        <f>IF($A131="","",ROUND((D131*E131),2))</f>
        <v/>
      </c>
      <c r="I131" s="14" t="str">
        <f>IF($A131="","",IF((G131="Paid"),(H131-F131),0))</f>
        <v/>
      </c>
    </row>
    <row r="132" spans="1:9" x14ac:dyDescent="0.25">
      <c r="A132" s="11"/>
      <c r="D132" s="12"/>
      <c r="E132" s="13"/>
      <c r="F132" s="12"/>
      <c r="H132" s="14" t="str">
        <f>IF($A132="","",ROUND((D132*E132),2))</f>
        <v/>
      </c>
      <c r="I132" s="14" t="str">
        <f>IF($A132="","",IF((G132="Paid"),(H132-F132),0))</f>
        <v/>
      </c>
    </row>
    <row r="133" spans="1:9" x14ac:dyDescent="0.25">
      <c r="A133" s="11"/>
      <c r="D133" s="12"/>
      <c r="E133" s="13"/>
      <c r="F133" s="12"/>
      <c r="H133" s="14" t="str">
        <f>IF($A133="","",ROUND((D133*E133),2))</f>
        <v/>
      </c>
      <c r="I133" s="14" t="str">
        <f>IF($A133="","",IF((G133="Paid"),(H133-F133),0))</f>
        <v/>
      </c>
    </row>
    <row r="134" spans="1:9" x14ac:dyDescent="0.25">
      <c r="A134" s="11"/>
      <c r="D134" s="12"/>
      <c r="E134" s="13"/>
      <c r="F134" s="12"/>
      <c r="H134" s="14" t="str">
        <f>IF($A134="","",ROUND((D134*E134),2))</f>
        <v/>
      </c>
      <c r="I134" s="14" t="str">
        <f>IF($A134="","",IF((G134="Paid"),(H134-F134),0))</f>
        <v/>
      </c>
    </row>
    <row r="135" spans="1:9" x14ac:dyDescent="0.25">
      <c r="A135" s="11"/>
      <c r="D135" s="12"/>
      <c r="E135" s="13"/>
      <c r="F135" s="12"/>
      <c r="H135" s="14" t="str">
        <f>IF($A135="","",ROUND((D135*E135),2))</f>
        <v/>
      </c>
      <c r="I135" s="14" t="str">
        <f>IF($A135="","",IF((G135="Paid"),(H135-F135),0))</f>
        <v/>
      </c>
    </row>
    <row r="136" spans="1:9" x14ac:dyDescent="0.25">
      <c r="A136" s="11"/>
      <c r="D136" s="12"/>
      <c r="E136" s="13"/>
      <c r="F136" s="12"/>
      <c r="H136" s="14" t="str">
        <f>IF($A136="","",ROUND((D136*E136),2))</f>
        <v/>
      </c>
      <c r="I136" s="14" t="str">
        <f>IF($A136="","",IF((G136="Paid"),(H136-F136),0))</f>
        <v/>
      </c>
    </row>
    <row r="137" spans="1:9" x14ac:dyDescent="0.25">
      <c r="A137" s="11"/>
      <c r="D137" s="12"/>
      <c r="E137" s="13"/>
      <c r="F137" s="12"/>
      <c r="H137" s="14" t="str">
        <f>IF($A137="","",ROUND((D137*E137),2))</f>
        <v/>
      </c>
      <c r="I137" s="14" t="str">
        <f>IF($A137="","",IF((G137="Paid"),(H137-F137),0))</f>
        <v/>
      </c>
    </row>
    <row r="138" spans="1:9" x14ac:dyDescent="0.25">
      <c r="A138" s="11"/>
      <c r="D138" s="12"/>
      <c r="E138" s="13"/>
      <c r="F138" s="12"/>
      <c r="H138" s="14" t="str">
        <f>IF($A138="","",ROUND((D138*E138),2))</f>
        <v/>
      </c>
      <c r="I138" s="14" t="str">
        <f>IF($A138="","",IF((G138="Paid"),(H138-F138),0))</f>
        <v/>
      </c>
    </row>
    <row r="139" spans="1:9" x14ac:dyDescent="0.25">
      <c r="A139" s="11"/>
      <c r="D139" s="12"/>
      <c r="E139" s="13"/>
      <c r="F139" s="12"/>
      <c r="H139" s="14" t="str">
        <f>IF($A139="","",ROUND((D139*E139),2))</f>
        <v/>
      </c>
      <c r="I139" s="14" t="str">
        <f>IF($A139="","",IF((G139="Paid"),(H139-F139),0))</f>
        <v/>
      </c>
    </row>
    <row r="140" spans="1:9" x14ac:dyDescent="0.25">
      <c r="A140" s="11"/>
      <c r="D140" s="12"/>
      <c r="E140" s="13"/>
      <c r="F140" s="12"/>
      <c r="H140" s="14" t="str">
        <f>IF($A140="","",ROUND((D140*E140),2))</f>
        <v/>
      </c>
      <c r="I140" s="14" t="str">
        <f>IF($A140="","",IF((G140="Paid"),(H140-F140),0))</f>
        <v/>
      </c>
    </row>
    <row r="141" spans="1:9" x14ac:dyDescent="0.25">
      <c r="A141" s="11"/>
      <c r="D141" s="12"/>
      <c r="E141" s="13"/>
      <c r="F141" s="12"/>
      <c r="H141" s="14" t="str">
        <f>IF($A141="","",ROUND((D141*E141),2))</f>
        <v/>
      </c>
      <c r="I141" s="14" t="str">
        <f>IF($A141="","",IF((G141="Paid"),(H141-F141),0))</f>
        <v/>
      </c>
    </row>
    <row r="142" spans="1:9" x14ac:dyDescent="0.25">
      <c r="A142" s="11"/>
      <c r="D142" s="12"/>
      <c r="E142" s="13"/>
      <c r="F142" s="12"/>
      <c r="H142" s="14" t="str">
        <f>IF($A142="","",ROUND((D142*E142),2))</f>
        <v/>
      </c>
      <c r="I142" s="14" t="str">
        <f>IF($A142="","",IF((G142="Paid"),(H142-F142),0))</f>
        <v/>
      </c>
    </row>
    <row r="143" spans="1:9" x14ac:dyDescent="0.25">
      <c r="A143" s="11"/>
      <c r="D143" s="12"/>
      <c r="E143" s="13"/>
      <c r="F143" s="12"/>
      <c r="H143" s="14" t="str">
        <f>IF($A143="","",ROUND((D143*E143),2))</f>
        <v/>
      </c>
      <c r="I143" s="14" t="str">
        <f>IF($A143="","",IF((G143="Paid"),(H143-F143),0))</f>
        <v/>
      </c>
    </row>
    <row r="144" spans="1:9" x14ac:dyDescent="0.25">
      <c r="A144" s="11"/>
      <c r="D144" s="12"/>
      <c r="E144" s="13"/>
      <c r="F144" s="12"/>
      <c r="H144" s="14" t="str">
        <f>IF($A144="","",ROUND((D144*E144),2))</f>
        <v/>
      </c>
      <c r="I144" s="14" t="str">
        <f>IF($A144="","",IF((G144="Paid"),(H144-F144),0))</f>
        <v/>
      </c>
    </row>
    <row r="145" spans="1:9" x14ac:dyDescent="0.25">
      <c r="A145" s="11"/>
      <c r="D145" s="12"/>
      <c r="E145" s="13"/>
      <c r="F145" s="12"/>
      <c r="H145" s="14" t="str">
        <f>IF($A145="","",ROUND((D145*E145),2))</f>
        <v/>
      </c>
      <c r="I145" s="14" t="str">
        <f>IF($A145="","",IF((G145="Paid"),(H145-F145),0))</f>
        <v/>
      </c>
    </row>
    <row r="146" spans="1:9" x14ac:dyDescent="0.25">
      <c r="A146" s="11"/>
      <c r="D146" s="12"/>
      <c r="E146" s="13"/>
      <c r="F146" s="12"/>
      <c r="H146" s="14" t="str">
        <f>IF($A146="","",ROUND((D146*E146),2))</f>
        <v/>
      </c>
      <c r="I146" s="14" t="str">
        <f>IF($A146="","",IF((G146="Paid"),(H146-F146),0))</f>
        <v/>
      </c>
    </row>
    <row r="147" spans="1:9" x14ac:dyDescent="0.25">
      <c r="A147" s="11"/>
      <c r="D147" s="12"/>
      <c r="E147" s="13"/>
      <c r="F147" s="12"/>
      <c r="H147" s="14" t="str">
        <f>IF($A147="","",ROUND((D147*E147),2))</f>
        <v/>
      </c>
      <c r="I147" s="14" t="str">
        <f>IF($A147="","",IF((G147="Paid"),(H147-F147),0))</f>
        <v/>
      </c>
    </row>
    <row r="148" spans="1:9" x14ac:dyDescent="0.25">
      <c r="A148" s="11"/>
      <c r="D148" s="12"/>
      <c r="E148" s="13"/>
      <c r="F148" s="12"/>
      <c r="H148" s="14" t="str">
        <f>IF($A148="","",ROUND((D148*E148),2))</f>
        <v/>
      </c>
      <c r="I148" s="14" t="str">
        <f>IF($A148="","",IF((G148="Paid"),(H148-F148),0))</f>
        <v/>
      </c>
    </row>
    <row r="149" spans="1:9" x14ac:dyDescent="0.25">
      <c r="A149" s="11"/>
      <c r="D149" s="12"/>
      <c r="E149" s="13"/>
      <c r="F149" s="12"/>
      <c r="H149" s="14" t="str">
        <f>IF($A149="","",ROUND((D149*E149),2))</f>
        <v/>
      </c>
      <c r="I149" s="14" t="str">
        <f>IF($A149="","",IF((G149="Paid"),(H149-F149),0))</f>
        <v/>
      </c>
    </row>
    <row r="150" spans="1:9" x14ac:dyDescent="0.25">
      <c r="A150" s="11"/>
      <c r="D150" s="12"/>
      <c r="E150" s="13"/>
      <c r="F150" s="12"/>
      <c r="H150" s="14" t="str">
        <f>IF($A150="","",ROUND((D150*E150),2))</f>
        <v/>
      </c>
      <c r="I150" s="14" t="str">
        <f>IF($A150="","",IF((G150="Paid"),(H150-F150),0))</f>
        <v/>
      </c>
    </row>
    <row r="151" spans="1:9" x14ac:dyDescent="0.25">
      <c r="A151" s="11"/>
      <c r="D151" s="12"/>
      <c r="E151" s="13"/>
      <c r="F151" s="12"/>
      <c r="H151" s="14" t="str">
        <f>IF($A151="","",ROUND((D151*E151),2))</f>
        <v/>
      </c>
      <c r="I151" s="14" t="str">
        <f>IF($A151="","",IF((G151="Paid"),(H151-F151),0))</f>
        <v/>
      </c>
    </row>
    <row r="152" spans="1:9" x14ac:dyDescent="0.25">
      <c r="A152" s="11"/>
      <c r="D152" s="12"/>
      <c r="E152" s="13"/>
      <c r="F152" s="12"/>
      <c r="H152" s="14" t="str">
        <f>IF($A152="","",ROUND((D152*E152),2))</f>
        <v/>
      </c>
      <c r="I152" s="14" t="str">
        <f>IF($A152="","",IF((G152="Paid"),(H152-F152),0))</f>
        <v/>
      </c>
    </row>
    <row r="153" spans="1:9" x14ac:dyDescent="0.25">
      <c r="A153" s="11"/>
      <c r="D153" s="12"/>
      <c r="E153" s="13"/>
      <c r="F153" s="12"/>
      <c r="H153" s="14" t="str">
        <f>IF($A153="","",ROUND((D153*E153),2))</f>
        <v/>
      </c>
      <c r="I153" s="14" t="str">
        <f>IF($A153="","",IF((G153="Paid"),(H153-F153),0))</f>
        <v/>
      </c>
    </row>
    <row r="154" spans="1:9" x14ac:dyDescent="0.25">
      <c r="A154" s="11"/>
      <c r="D154" s="12"/>
      <c r="E154" s="13"/>
      <c r="F154" s="12"/>
      <c r="H154" s="14" t="str">
        <f>IF($A154="","",ROUND((D154*E154),2))</f>
        <v/>
      </c>
      <c r="I154" s="14" t="str">
        <f>IF($A154="","",IF((G154="Paid"),(H154-F154),0))</f>
        <v/>
      </c>
    </row>
    <row r="155" spans="1:9" x14ac:dyDescent="0.25">
      <c r="A155" s="11"/>
      <c r="D155" s="12"/>
      <c r="E155" s="13"/>
      <c r="F155" s="12"/>
      <c r="H155" s="14" t="str">
        <f>IF($A155="","",ROUND((D155*E155),2))</f>
        <v/>
      </c>
      <c r="I155" s="14" t="str">
        <f>IF($A155="","",IF((G155="Paid"),(H155-F155),0))</f>
        <v/>
      </c>
    </row>
    <row r="156" spans="1:9" x14ac:dyDescent="0.25">
      <c r="A156" s="11"/>
      <c r="D156" s="12"/>
      <c r="E156" s="13"/>
      <c r="F156" s="12"/>
      <c r="H156" s="14" t="str">
        <f>IF($A156="","",ROUND((D156*E156),2))</f>
        <v/>
      </c>
      <c r="I156" s="14" t="str">
        <f>IF($A156="","",IF((G156="Paid"),(H156-F156),0))</f>
        <v/>
      </c>
    </row>
    <row r="157" spans="1:9" x14ac:dyDescent="0.25">
      <c r="A157" s="11"/>
      <c r="D157" s="12"/>
      <c r="E157" s="13"/>
      <c r="F157" s="12"/>
      <c r="H157" s="14" t="str">
        <f>IF($A157="","",ROUND((D157*E157),2))</f>
        <v/>
      </c>
      <c r="I157" s="14" t="str">
        <f>IF($A157="","",IF((G157="Paid"),(H157-F157),0))</f>
        <v/>
      </c>
    </row>
    <row r="158" spans="1:9" x14ac:dyDescent="0.25">
      <c r="A158" s="11"/>
      <c r="D158" s="12"/>
      <c r="E158" s="13"/>
      <c r="F158" s="12"/>
      <c r="H158" s="14" t="str">
        <f>IF($A158="","",ROUND((D158*E158),2))</f>
        <v/>
      </c>
      <c r="I158" s="14" t="str">
        <f>IF($A158="","",IF((G158="Paid"),(H158-F158),0))</f>
        <v/>
      </c>
    </row>
    <row r="159" spans="1:9" x14ac:dyDescent="0.25">
      <c r="A159" s="11"/>
      <c r="D159" s="12"/>
      <c r="E159" s="13"/>
      <c r="F159" s="12"/>
      <c r="H159" s="14" t="str">
        <f>IF($A159="","",ROUND((D159*E159),2))</f>
        <v/>
      </c>
      <c r="I159" s="14" t="str">
        <f>IF($A159="","",IF((G159="Paid"),(H159-F159),0))</f>
        <v/>
      </c>
    </row>
    <row r="160" spans="1:9" x14ac:dyDescent="0.25">
      <c r="A160" s="11"/>
      <c r="D160" s="12"/>
      <c r="E160" s="13"/>
      <c r="F160" s="12"/>
      <c r="H160" s="14" t="str">
        <f>IF($A160="","",ROUND((D160*E160),2))</f>
        <v/>
      </c>
      <c r="I160" s="14" t="str">
        <f>IF($A160="","",IF((G160="Paid"),(H160-F160),0))</f>
        <v/>
      </c>
    </row>
    <row r="161" spans="1:9" x14ac:dyDescent="0.25">
      <c r="A161" s="11"/>
      <c r="D161" s="12"/>
      <c r="E161" s="13"/>
      <c r="F161" s="12"/>
      <c r="H161" s="14" t="str">
        <f>IF($A161="","",ROUND((D161*E161),2))</f>
        <v/>
      </c>
      <c r="I161" s="14" t="str">
        <f>IF($A161="","",IF((G161="Paid"),(H161-F161),0))</f>
        <v/>
      </c>
    </row>
    <row r="162" spans="1:9" x14ac:dyDescent="0.25">
      <c r="A162" s="11"/>
      <c r="D162" s="12"/>
      <c r="E162" s="13"/>
      <c r="F162" s="12"/>
      <c r="H162" s="14" t="str">
        <f>IF($A162="","",ROUND((D162*E162),2))</f>
        <v/>
      </c>
      <c r="I162" s="14" t="str">
        <f>IF($A162="","",IF((G162="Paid"),(H162-F162),0))</f>
        <v/>
      </c>
    </row>
    <row r="163" spans="1:9" x14ac:dyDescent="0.25">
      <c r="A163" s="11"/>
      <c r="D163" s="12"/>
      <c r="E163" s="13"/>
      <c r="F163" s="12"/>
      <c r="H163" s="14" t="str">
        <f>IF($A163="","",ROUND((D163*E163),2))</f>
        <v/>
      </c>
      <c r="I163" s="14" t="str">
        <f>IF($A163="","",IF((G163="Paid"),(H163-F163),0))</f>
        <v/>
      </c>
    </row>
    <row r="164" spans="1:9" x14ac:dyDescent="0.25">
      <c r="A164" s="11"/>
      <c r="D164" s="12"/>
      <c r="E164" s="13"/>
      <c r="F164" s="12"/>
      <c r="H164" s="14" t="str">
        <f>IF($A164="","",ROUND((D164*E164),2))</f>
        <v/>
      </c>
      <c r="I164" s="14" t="str">
        <f>IF($A164="","",IF((G164="Paid"),(H164-F164),0))</f>
        <v/>
      </c>
    </row>
    <row r="165" spans="1:9" x14ac:dyDescent="0.25">
      <c r="A165" s="11"/>
      <c r="D165" s="12"/>
      <c r="E165" s="13"/>
      <c r="F165" s="12"/>
      <c r="H165" s="14" t="str">
        <f>IF($A165="","",ROUND((D165*E165),2))</f>
        <v/>
      </c>
      <c r="I165" s="14" t="str">
        <f>IF($A165="","",IF((G165="Paid"),(H165-F165),0))</f>
        <v/>
      </c>
    </row>
    <row r="166" spans="1:9" x14ac:dyDescent="0.25">
      <c r="A166" s="11"/>
      <c r="D166" s="12"/>
      <c r="E166" s="13"/>
      <c r="F166" s="12"/>
      <c r="H166" s="14" t="str">
        <f>IF($A166="","",ROUND((D166*E166),2))</f>
        <v/>
      </c>
      <c r="I166" s="14" t="str">
        <f>IF($A166="","",IF((G166="Paid"),(H166-F166),0))</f>
        <v/>
      </c>
    </row>
    <row r="167" spans="1:9" x14ac:dyDescent="0.25">
      <c r="A167" s="11"/>
      <c r="D167" s="12"/>
      <c r="E167" s="13"/>
      <c r="F167" s="12"/>
      <c r="H167" s="14" t="str">
        <f>IF($A167="","",ROUND((D167*E167),2))</f>
        <v/>
      </c>
      <c r="I167" s="14" t="str">
        <f>IF($A167="","",IF((G167="Paid"),(H167-F167),0))</f>
        <v/>
      </c>
    </row>
    <row r="168" spans="1:9" x14ac:dyDescent="0.25">
      <c r="A168" s="11"/>
      <c r="D168" s="12"/>
      <c r="E168" s="13"/>
      <c r="F168" s="12"/>
      <c r="H168" s="14" t="str">
        <f>IF($A168="","",ROUND((D168*E168),2))</f>
        <v/>
      </c>
      <c r="I168" s="14" t="str">
        <f>IF($A168="","",IF((G168="Paid"),(H168-F168),0))</f>
        <v/>
      </c>
    </row>
    <row r="169" spans="1:9" x14ac:dyDescent="0.25">
      <c r="A169" s="11"/>
      <c r="D169" s="12"/>
      <c r="E169" s="13"/>
      <c r="F169" s="12"/>
      <c r="H169" s="14" t="str">
        <f>IF($A169="","",ROUND((D169*E169),2))</f>
        <v/>
      </c>
      <c r="I169" s="14" t="str">
        <f>IF($A169="","",IF((G169="Paid"),(H169-F169),0))</f>
        <v/>
      </c>
    </row>
    <row r="170" spans="1:9" x14ac:dyDescent="0.25">
      <c r="A170" s="11"/>
      <c r="D170" s="12"/>
      <c r="E170" s="13"/>
      <c r="F170" s="12"/>
      <c r="H170" s="14" t="str">
        <f>IF($A170="","",ROUND((D170*E170),2))</f>
        <v/>
      </c>
      <c r="I170" s="14" t="str">
        <f>IF($A170="","",IF((G170="Paid"),(H170-F170),0))</f>
        <v/>
      </c>
    </row>
    <row r="171" spans="1:9" x14ac:dyDescent="0.25">
      <c r="A171" s="11"/>
      <c r="D171" s="12"/>
      <c r="E171" s="13"/>
      <c r="F171" s="12"/>
      <c r="H171" s="14" t="str">
        <f>IF($A171="","",ROUND((D171*E171),2))</f>
        <v/>
      </c>
      <c r="I171" s="14" t="str">
        <f>IF($A171="","",IF((G171="Paid"),(H171-F171),0))</f>
        <v/>
      </c>
    </row>
    <row r="172" spans="1:9" x14ac:dyDescent="0.25">
      <c r="A172" s="11"/>
      <c r="D172" s="12"/>
      <c r="E172" s="13"/>
      <c r="F172" s="12"/>
      <c r="H172" s="14" t="str">
        <f>IF($A172="","",ROUND((D172*E172),2))</f>
        <v/>
      </c>
      <c r="I172" s="14" t="str">
        <f>IF($A172="","",IF((G172="Paid"),(H172-F172),0))</f>
        <v/>
      </c>
    </row>
    <row r="173" spans="1:9" x14ac:dyDescent="0.25">
      <c r="A173" s="11"/>
      <c r="D173" s="12"/>
      <c r="E173" s="13"/>
      <c r="F173" s="12"/>
      <c r="H173" s="14" t="str">
        <f>IF($A173="","",ROUND((D173*E173),2))</f>
        <v/>
      </c>
      <c r="I173" s="14" t="str">
        <f>IF($A173="","",IF((G173="Paid"),(H173-F173),0))</f>
        <v/>
      </c>
    </row>
    <row r="174" spans="1:9" x14ac:dyDescent="0.25">
      <c r="A174" s="11"/>
      <c r="D174" s="12"/>
      <c r="E174" s="13"/>
      <c r="F174" s="12"/>
      <c r="H174" s="14" t="str">
        <f>IF($A174="","",ROUND((D174*E174),2))</f>
        <v/>
      </c>
      <c r="I174" s="14" t="str">
        <f>IF($A174="","",IF((G174="Paid"),(H174-F174),0))</f>
        <v/>
      </c>
    </row>
    <row r="175" spans="1:9" x14ac:dyDescent="0.25">
      <c r="A175" s="11"/>
      <c r="D175" s="12"/>
      <c r="E175" s="13"/>
      <c r="F175" s="12"/>
      <c r="H175" s="14" t="str">
        <f>IF($A175="","",ROUND((D175*E175),2))</f>
        <v/>
      </c>
      <c r="I175" s="14" t="str">
        <f>IF($A175="","",IF((G175="Paid"),(H175-F175),0))</f>
        <v/>
      </c>
    </row>
    <row r="176" spans="1:9" x14ac:dyDescent="0.25">
      <c r="A176" s="11"/>
      <c r="D176" s="12"/>
      <c r="E176" s="13"/>
      <c r="F176" s="12"/>
      <c r="H176" s="14" t="str">
        <f>IF($A176="","",ROUND((D176*E176),2))</f>
        <v/>
      </c>
      <c r="I176" s="14" t="str">
        <f>IF($A176="","",IF((G176="Paid"),(H176-F176),0))</f>
        <v/>
      </c>
    </row>
    <row r="177" spans="1:9" x14ac:dyDescent="0.25">
      <c r="A177" s="11"/>
      <c r="D177" s="12"/>
      <c r="E177" s="13"/>
      <c r="F177" s="12"/>
      <c r="H177" s="14" t="str">
        <f>IF($A177="","",ROUND((D177*E177),2))</f>
        <v/>
      </c>
      <c r="I177" s="14" t="str">
        <f>IF($A177="","",IF((G177="Paid"),(H177-F177),0))</f>
        <v/>
      </c>
    </row>
    <row r="178" spans="1:9" x14ac:dyDescent="0.25">
      <c r="A178" s="11"/>
      <c r="D178" s="12"/>
      <c r="E178" s="13"/>
      <c r="F178" s="12"/>
      <c r="H178" s="14" t="str">
        <f>IF($A178="","",ROUND((D178*E178),2))</f>
        <v/>
      </c>
      <c r="I178" s="14" t="str">
        <f>IF($A178="","",IF((G178="Paid"),(H178-F178),0))</f>
        <v/>
      </c>
    </row>
    <row r="179" spans="1:9" x14ac:dyDescent="0.25">
      <c r="A179" s="11"/>
      <c r="D179" s="12"/>
      <c r="E179" s="13"/>
      <c r="F179" s="12"/>
      <c r="H179" s="14" t="str">
        <f>IF($A179="","",ROUND((D179*E179),2))</f>
        <v/>
      </c>
      <c r="I179" s="14" t="str">
        <f>IF($A179="","",IF((G179="Paid"),(H179-F179),0))</f>
        <v/>
      </c>
    </row>
    <row r="180" spans="1:9" x14ac:dyDescent="0.25">
      <c r="A180" s="11"/>
      <c r="D180" s="12"/>
      <c r="E180" s="13"/>
      <c r="F180" s="12"/>
      <c r="H180" s="14" t="str">
        <f>IF($A180="","",ROUND((D180*E180),2))</f>
        <v/>
      </c>
      <c r="I180" s="14" t="str">
        <f>IF($A180="","",IF((G180="Paid"),(H180-F180),0))</f>
        <v/>
      </c>
    </row>
    <row r="181" spans="1:9" x14ac:dyDescent="0.25">
      <c r="A181" s="11"/>
      <c r="D181" s="12"/>
      <c r="E181" s="13"/>
      <c r="F181" s="12"/>
      <c r="H181" s="14" t="str">
        <f>IF($A181="","",ROUND((D181*E181),2))</f>
        <v/>
      </c>
      <c r="I181" s="14" t="str">
        <f>IF($A181="","",IF((G181="Paid"),(H181-F181),0))</f>
        <v/>
      </c>
    </row>
    <row r="182" spans="1:9" x14ac:dyDescent="0.25">
      <c r="A182" s="11"/>
      <c r="D182" s="12"/>
      <c r="E182" s="13"/>
      <c r="F182" s="12"/>
      <c r="H182" s="14" t="str">
        <f>IF($A182="","",ROUND((D182*E182),2))</f>
        <v/>
      </c>
      <c r="I182" s="14" t="str">
        <f>IF($A182="","",IF((G182="Paid"),(H182-F182),0))</f>
        <v/>
      </c>
    </row>
    <row r="183" spans="1:9" x14ac:dyDescent="0.25">
      <c r="A183" s="11"/>
      <c r="D183" s="12"/>
      <c r="E183" s="13"/>
      <c r="F183" s="12"/>
      <c r="H183" s="14" t="str">
        <f>IF($A183="","",ROUND((D183*E183),2))</f>
        <v/>
      </c>
      <c r="I183" s="14" t="str">
        <f>IF($A183="","",IF((G183="Paid"),(H183-F183),0))</f>
        <v/>
      </c>
    </row>
    <row r="184" spans="1:9" x14ac:dyDescent="0.25">
      <c r="A184" s="11"/>
      <c r="D184" s="12"/>
      <c r="E184" s="13"/>
      <c r="F184" s="12"/>
      <c r="H184" s="14" t="str">
        <f>IF($A184="","",ROUND((D184*E184),2))</f>
        <v/>
      </c>
      <c r="I184" s="14" t="str">
        <f>IF($A184="","",IF((G184="Paid"),(H184-F184),0))</f>
        <v/>
      </c>
    </row>
    <row r="185" spans="1:9" x14ac:dyDescent="0.25">
      <c r="A185" s="11"/>
      <c r="D185" s="12"/>
      <c r="E185" s="13"/>
      <c r="F185" s="12"/>
      <c r="H185" s="14" t="str">
        <f>IF($A185="","",ROUND((D185*E185),2))</f>
        <v/>
      </c>
      <c r="I185" s="14" t="str">
        <f>IF($A185="","",IF((G185="Paid"),(H185-F185),0))</f>
        <v/>
      </c>
    </row>
    <row r="186" spans="1:9" x14ac:dyDescent="0.25">
      <c r="A186" s="11"/>
      <c r="D186" s="12"/>
      <c r="E186" s="13"/>
      <c r="F186" s="12"/>
      <c r="H186" s="14" t="str">
        <f>IF($A186="","",ROUND((D186*E186),2))</f>
        <v/>
      </c>
      <c r="I186" s="14" t="str">
        <f>IF($A186="","",IF((G186="Paid"),(H186-F186),0))</f>
        <v/>
      </c>
    </row>
    <row r="187" spans="1:9" x14ac:dyDescent="0.25">
      <c r="A187" s="11"/>
      <c r="D187" s="12"/>
      <c r="E187" s="13"/>
      <c r="F187" s="12"/>
      <c r="H187" s="14" t="str">
        <f>IF($A187="","",ROUND((D187*E187),2))</f>
        <v/>
      </c>
      <c r="I187" s="14" t="str">
        <f>IF($A187="","",IF((G187="Paid"),(H187-F187),0))</f>
        <v/>
      </c>
    </row>
    <row r="188" spans="1:9" x14ac:dyDescent="0.25">
      <c r="A188" s="11"/>
      <c r="D188" s="12"/>
      <c r="E188" s="13"/>
      <c r="F188" s="12"/>
      <c r="H188" s="14" t="str">
        <f>IF($A188="","",ROUND((D188*E188),2))</f>
        <v/>
      </c>
      <c r="I188" s="14" t="str">
        <f>IF($A188="","",IF((G188="Paid"),(H188-F188),0))</f>
        <v/>
      </c>
    </row>
    <row r="189" spans="1:9" x14ac:dyDescent="0.25">
      <c r="A189" s="11"/>
      <c r="D189" s="12"/>
      <c r="E189" s="13"/>
      <c r="F189" s="12"/>
      <c r="H189" s="14" t="str">
        <f>IF($A189="","",ROUND((D189*E189),2))</f>
        <v/>
      </c>
      <c r="I189" s="14" t="str">
        <f>IF($A189="","",IF((G189="Paid"),(H189-F189),0))</f>
        <v/>
      </c>
    </row>
    <row r="190" spans="1:9" x14ac:dyDescent="0.25">
      <c r="A190" s="11"/>
      <c r="D190" s="12"/>
      <c r="E190" s="13"/>
      <c r="F190" s="12"/>
      <c r="H190" s="14" t="str">
        <f>IF($A190="","",ROUND((D190*E190),2))</f>
        <v/>
      </c>
      <c r="I190" s="14" t="str">
        <f>IF($A190="","",IF((G190="Paid"),(H190-F190),0))</f>
        <v/>
      </c>
    </row>
    <row r="191" spans="1:9" x14ac:dyDescent="0.25">
      <c r="A191" s="11"/>
      <c r="D191" s="12"/>
      <c r="E191" s="13"/>
      <c r="F191" s="12"/>
      <c r="H191" s="14" t="str">
        <f>IF($A191="","",ROUND((D191*E191),2))</f>
        <v/>
      </c>
      <c r="I191" s="14" t="str">
        <f>IF($A191="","",IF((G191="Paid"),(H191-F191),0))</f>
        <v/>
      </c>
    </row>
    <row r="192" spans="1:9" x14ac:dyDescent="0.25">
      <c r="A192" s="11"/>
      <c r="D192" s="12"/>
      <c r="E192" s="13"/>
      <c r="F192" s="12"/>
      <c r="H192" s="14" t="str">
        <f>IF($A192="","",ROUND((D192*E192),2))</f>
        <v/>
      </c>
      <c r="I192" s="14" t="str">
        <f>IF($A192="","",IF((G192="Paid"),(H192-F192),0))</f>
        <v/>
      </c>
    </row>
    <row r="193" spans="1:9" x14ac:dyDescent="0.25">
      <c r="A193" s="11"/>
      <c r="D193" s="12"/>
      <c r="E193" s="13"/>
      <c r="F193" s="12"/>
      <c r="H193" s="14" t="str">
        <f>IF($A193="","",ROUND((D193*E193),2))</f>
        <v/>
      </c>
      <c r="I193" s="14" t="str">
        <f>IF($A193="","",IF((G193="Paid"),(H193-F193),0))</f>
        <v/>
      </c>
    </row>
    <row r="194" spans="1:9" x14ac:dyDescent="0.25">
      <c r="A194" s="11"/>
      <c r="D194" s="12"/>
      <c r="E194" s="13"/>
      <c r="F194" s="12"/>
      <c r="H194" s="14" t="str">
        <f>IF($A194="","",ROUND((D194*E194),2))</f>
        <v/>
      </c>
      <c r="I194" s="14" t="str">
        <f>IF($A194="","",IF((G194="Paid"),(H194-F194),0))</f>
        <v/>
      </c>
    </row>
    <row r="195" spans="1:9" x14ac:dyDescent="0.25">
      <c r="A195" s="11"/>
      <c r="D195" s="12"/>
      <c r="E195" s="13"/>
      <c r="F195" s="12"/>
      <c r="H195" s="14" t="str">
        <f>IF($A195="","",ROUND((D195*E195),2))</f>
        <v/>
      </c>
      <c r="I195" s="14" t="str">
        <f>IF($A195="","",IF((G195="Paid"),(H195-F195),0))</f>
        <v/>
      </c>
    </row>
    <row r="196" spans="1:9" x14ac:dyDescent="0.25">
      <c r="A196" s="11"/>
      <c r="D196" s="12"/>
      <c r="E196" s="13"/>
      <c r="F196" s="12"/>
      <c r="H196" s="14" t="str">
        <f>IF($A196="","",ROUND((D196*E196),2))</f>
        <v/>
      </c>
      <c r="I196" s="14" t="str">
        <f>IF($A196="","",IF((G196="Paid"),(H196-F196),0))</f>
        <v/>
      </c>
    </row>
    <row r="197" spans="1:9" x14ac:dyDescent="0.25">
      <c r="A197" s="11"/>
      <c r="D197" s="12"/>
      <c r="E197" s="13"/>
      <c r="F197" s="12"/>
      <c r="H197" s="14" t="str">
        <f>IF($A197="","",ROUND((D197*E197),2))</f>
        <v/>
      </c>
      <c r="I197" s="14" t="str">
        <f>IF($A197="","",IF((G197="Paid"),(H197-F197),0))</f>
        <v/>
      </c>
    </row>
    <row r="198" spans="1:9" x14ac:dyDescent="0.25">
      <c r="A198" s="11"/>
      <c r="D198" s="12"/>
      <c r="E198" s="13"/>
      <c r="F198" s="12"/>
      <c r="H198" s="14" t="str">
        <f>IF($A198="","",ROUND((D198*E198),2))</f>
        <v/>
      </c>
      <c r="I198" s="14" t="str">
        <f>IF($A198="","",IF((G198="Paid"),(H198-F198),0))</f>
        <v/>
      </c>
    </row>
    <row r="199" spans="1:9" x14ac:dyDescent="0.25">
      <c r="A199" s="11"/>
      <c r="D199" s="12"/>
      <c r="E199" s="13"/>
      <c r="F199" s="12"/>
      <c r="H199" s="14" t="str">
        <f>IF($A199="","",ROUND((D199*E199),2))</f>
        <v/>
      </c>
      <c r="I199" s="14" t="str">
        <f>IF($A199="","",IF((G199="Paid"),(H199-F199),0))</f>
        <v/>
      </c>
    </row>
    <row r="200" spans="1:9" x14ac:dyDescent="0.25">
      <c r="A200" s="11"/>
      <c r="D200" s="12"/>
      <c r="E200" s="13"/>
      <c r="F200" s="12"/>
      <c r="H200" s="14" t="str">
        <f>IF($A200="","",ROUND((D200*E200),2))</f>
        <v/>
      </c>
      <c r="I200" s="14" t="str">
        <f>IF($A200="","",IF((G200="Paid"),(H200-F200),0))</f>
        <v/>
      </c>
    </row>
    <row r="201" spans="1:9" x14ac:dyDescent="0.25">
      <c r="A201" s="11"/>
      <c r="D201" s="12"/>
      <c r="E201" s="13"/>
      <c r="F201" s="12"/>
      <c r="H201" s="14" t="str">
        <f>IF($A201="","",ROUND((D201*E201),2))</f>
        <v/>
      </c>
      <c r="I201" s="14" t="str">
        <f>IF($A201="","",IF((G201="Paid"),(H201-F201),0))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ending, Approved, Paid, Reversed" sqref="G2:G201">
      <formula1>"Pending,Approved,Paid,Reversed"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COUNTA('Commissions'!$A$2:$A$201)</f>
        <v>6</v>
      </c>
    </row>
    <row r="4" spans="1:3" x14ac:dyDescent="0.25">
      <c r="A4" s="16" t="s">
        <v>42</v>
      </c>
      <c r="B4" s="17"/>
      <c r="C4" s="17"/>
    </row>
    <row r="5" spans="1:2" x14ac:dyDescent="0.25">
      <c r="A5" t="s">
        <v>43</v>
      </c>
      <c r="B5" s="18">
        <f>COUNTIF('Commissions'!$G$2:$G$201,"Pending")</f>
        <v>2</v>
      </c>
    </row>
    <row r="6" spans="1:2" x14ac:dyDescent="0.25">
      <c r="A6" t="s">
        <v>44</v>
      </c>
      <c r="B6" s="18">
        <f>COUNTIF('Commissions'!$G$2:$G$201,"Approved")</f>
        <v>1</v>
      </c>
    </row>
    <row r="7" spans="1:2" x14ac:dyDescent="0.25">
      <c r="A7" t="s">
        <v>45</v>
      </c>
      <c r="B7" s="18">
        <f>COUNTIF('Commissions'!$G$2:$G$201,"Paid")</f>
        <v>2</v>
      </c>
    </row>
    <row r="8" spans="1:2" x14ac:dyDescent="0.25">
      <c r="A8" t="s">
        <v>46</v>
      </c>
      <c r="B8" s="18">
        <f>COUNTIF('Commissions'!$G$2:$G$201,"Reversed")</f>
        <v>1</v>
      </c>
    </row>
    <row r="9" spans="1:3" x14ac:dyDescent="0.25">
      <c r="A9" s="16" t="s">
        <v>47</v>
      </c>
      <c r="B9" s="17"/>
      <c r="C9" s="17"/>
    </row>
    <row r="10" spans="1:2" x14ac:dyDescent="0.25">
      <c r="A10" t="s">
        <v>48</v>
      </c>
      <c r="B10" s="19">
        <f>SUM('Commissions'!$D$2:$D$201)</f>
        <v>51700</v>
      </c>
    </row>
    <row r="11" spans="1:2" x14ac:dyDescent="0.25">
      <c r="A11" t="s">
        <v>49</v>
      </c>
      <c r="B11" s="19">
        <f>SUM('Commissions'!$F$2:$F$201)</f>
        <v>2402</v>
      </c>
    </row>
    <row r="12" spans="1:2" x14ac:dyDescent="0.25">
      <c r="A12" t="s">
        <v>50</v>
      </c>
      <c r="B12" s="19">
        <f>SUM('Commissions'!$H$2:$H$201)</f>
        <v>4194</v>
      </c>
    </row>
    <row r="13" spans="1:2" x14ac:dyDescent="0.25">
      <c r="A13" t="s">
        <v>51</v>
      </c>
      <c r="B13" s="19">
        <f>SUM('Commissions'!$I$2:$I$201)</f>
        <v>50</v>
      </c>
    </row>
    <row r="14" spans="1:2" x14ac:dyDescent="0.25">
      <c r="A14" t="s">
        <v>52</v>
      </c>
      <c r="B14" s="19">
        <f>SUMIFS('Commissions'!$F$2:$F$201,'Commissions'!$G$2:$G$201,"Paid")</f>
        <v>2402</v>
      </c>
    </row>
    <row r="15" spans="1:2" x14ac:dyDescent="0.25">
      <c r="A15" t="s">
        <v>53</v>
      </c>
      <c r="B15" s="19">
        <f>(SUM('Commissions'!$F$2:$F$201)-SUMIFS('Commissions'!$F$2:$F$201,'Commissions'!$G$2:$G$201,"Paid"))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Commissions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